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EAN0VW\Downloads\"/>
    </mc:Choice>
  </mc:AlternateContent>
  <xr:revisionPtr revIDLastSave="0" documentId="8_{147625D9-7513-45C2-8AFB-8F5093178E7E}" xr6:coauthVersionLast="47" xr6:coauthVersionMax="47" xr10:uidLastSave="{00000000-0000-0000-0000-000000000000}"/>
  <workbookProtection workbookAlgorithmName="SHA-512" workbookHashValue="dZhrwAR+3ML3teyTUvjxr751O5wQBGi9s6KDrnYobwWkY/Icl6YjD0D5+06TDgyrXhx/OLc5KUR3umgiMyG9FA==" workbookSaltValue="6e+KnYS7gHF649CQeOz7kA==" workbookSpinCount="100000" lockStructure="1"/>
  <bookViews>
    <workbookView xWindow="-19965" yWindow="270" windowWidth="19995" windowHeight="15255" xr2:uid="{00994ACE-06F3-4C8C-BBD1-544B9B173466}"/>
  </bookViews>
  <sheets>
    <sheet name="Submission Dates" sheetId="7" r:id="rId1"/>
    <sheet name="Quarterly Enc Data" sheetId="5" r:id="rId2"/>
    <sheet name="Held Encounters" sheetId="8" r:id="rId3"/>
    <sheet name="List" sheetId="10" state="hidden" r:id="rId4"/>
    <sheet name="Large Batches_Reprocessed Enc" sheetId="9" r:id="rId5"/>
    <sheet name="Quarterly Enc Certification" sheetId="4" r:id="rId6"/>
  </sheets>
  <definedNames>
    <definedName name="________UC2" hidden="1">{#N/A,#N/A,FALSE,"trend"}</definedName>
    <definedName name="________UC3" hidden="1">{#N/A,#N/A,FALSE,"trend"}</definedName>
    <definedName name="_______UC2" hidden="1">{#N/A,#N/A,FALSE,"trend"}</definedName>
    <definedName name="_______UC3" hidden="1">{#N/A,#N/A,FALSE,"trend"}</definedName>
    <definedName name="______UC2" hidden="1">{#N/A,#N/A,FALSE,"trend"}</definedName>
    <definedName name="______UC3" hidden="1">{#N/A,#N/A,FALSE,"trend"}</definedName>
    <definedName name="_____UC2" hidden="1">{#N/A,#N/A,FALSE,"trend"}</definedName>
    <definedName name="_____UC3" hidden="1">{#N/A,#N/A,FALSE,"trend"}</definedName>
    <definedName name="____UC2" hidden="1">{#N/A,#N/A,FALSE,"trend"}</definedName>
    <definedName name="____UC3" hidden="1">{#N/A,#N/A,FALSE,"trend"}</definedName>
    <definedName name="___PHP2" hidden="1">{#N/A,#N/A,FALSE,"trend"}</definedName>
    <definedName name="__123Graph_A" hidden="1">#REF!</definedName>
    <definedName name="__123Graph_AAUTHS" hidden="1">#REF!</definedName>
    <definedName name="__123Graph_AIPIBNR" hidden="1">#REF!</definedName>
    <definedName name="__123Graph_ATOTAL" hidden="1">#REF!</definedName>
    <definedName name="__123Graph_ATYPEA" hidden="1">#REF!</definedName>
    <definedName name="__123Graph_ATYPED" hidden="1">#REF!</definedName>
    <definedName name="__123Graph_ATYPEE" hidden="1">#REF!</definedName>
    <definedName name="__123Graph_ATYPEI" hidden="1">#REF!</definedName>
    <definedName name="__123Graph_ATYPEM" hidden="1">#REF!</definedName>
    <definedName name="__123Graph_ATYPEP" hidden="1">#REF!</definedName>
    <definedName name="__123Graph_ATYPER" hidden="1">#REF!</definedName>
    <definedName name="__123Graph_ATYPESUM" hidden="1">#REF!</definedName>
    <definedName name="__123Graph_B" hidden="1">#REF!</definedName>
    <definedName name="__123Graph_BAUTHS" hidden="1">#REF!</definedName>
    <definedName name="__123Graph_BTOTAL" hidden="1">#REF!</definedName>
    <definedName name="__123Graph_BTYPED" hidden="1">#REF!</definedName>
    <definedName name="__123Graph_BTYPEE" hidden="1">#REF!</definedName>
    <definedName name="__123Graph_BTYPEI" hidden="1">#REF!</definedName>
    <definedName name="__123Graph_BTYPEM" hidden="1">#REF!</definedName>
    <definedName name="__123Graph_BTYPEP" hidden="1">#REF!</definedName>
    <definedName name="__123Graph_BTYPER" hidden="1">#REF!</definedName>
    <definedName name="__123Graph_BTYPESUM" hidden="1">#REF!</definedName>
    <definedName name="__123Graph_CAUTHS" hidden="1">#REF!</definedName>
    <definedName name="__123Graph_CTOTAL" hidden="1">#REF!</definedName>
    <definedName name="__123Graph_DAUTHS" hidden="1">#REF!</definedName>
    <definedName name="__123Graph_DIPIBNR" hidden="1">#REF!</definedName>
    <definedName name="__123Graph_DTOTAL" hidden="1">#REF!</definedName>
    <definedName name="__123Graph_EAUTHS" hidden="1">#REF!</definedName>
    <definedName name="__123Graph_ETOTAL" hidden="1">#REF!</definedName>
    <definedName name="__123Graph_FAUTHS" hidden="1">#REF!</definedName>
    <definedName name="__123Graph_FTOTAL" hidden="1">#REF!</definedName>
    <definedName name="__123Graph_LBL_A" hidden="1">#REF!</definedName>
    <definedName name="__123Graph_LBL_AIPIBNR" hidden="1">#REF!</definedName>
    <definedName name="__123Graph_LBL_ATYPEA" hidden="1">#REF!</definedName>
    <definedName name="__123Graph_LBL_ATYPED" hidden="1">#REF!</definedName>
    <definedName name="__123Graph_LBL_ATYPEE" hidden="1">#REF!</definedName>
    <definedName name="__123Graph_LBL_ATYPEI" hidden="1">#REF!</definedName>
    <definedName name="__123Graph_LBL_ATYPEM" hidden="1">#REF!</definedName>
    <definedName name="__123Graph_LBL_ATYPEP" hidden="1">#REF!</definedName>
    <definedName name="__123Graph_LBL_ATYPER" hidden="1">#REF!</definedName>
    <definedName name="__123Graph_LBL_ATYPESUM" hidden="1">#REF!</definedName>
    <definedName name="__123Graph_LBL_B" hidden="1">#REF!</definedName>
    <definedName name="__123Graph_LBL_BTYPED" hidden="1">#REF!</definedName>
    <definedName name="__123Graph_LBL_BTYPEE" hidden="1">#REF!</definedName>
    <definedName name="__123Graph_LBL_BTYPEI" hidden="1">#REF!</definedName>
    <definedName name="__123Graph_LBL_BTYPEM" hidden="1">#REF!</definedName>
    <definedName name="__123Graph_LBL_BTYPEP" hidden="1">#REF!</definedName>
    <definedName name="__123Graph_LBL_BTYPER" hidden="1">#REF!</definedName>
    <definedName name="__123Graph_LBL_BTYPESUM" hidden="1">#REF!</definedName>
    <definedName name="__123Graph_LBL_DIPIBNR" hidden="1">#REF!</definedName>
    <definedName name="__123Graph_XAUTHS" hidden="1">#REF!</definedName>
    <definedName name="__123Graph_XIPIBNR" hidden="1">#REF!</definedName>
    <definedName name="__123Graph_XTOTAL" hidden="1">#REF!</definedName>
    <definedName name="__PHP2" hidden="1">{#N/A,#N/A,FALSE,"trend"}</definedName>
    <definedName name="_Key1" hidden="1">#REF!</definedName>
    <definedName name="_Key2" hidden="1">#REF!</definedName>
    <definedName name="_Order1" hidden="1">255</definedName>
    <definedName name="_Order2" hidden="1">255</definedName>
    <definedName name="_Sort" hidden="1">#REF!</definedName>
    <definedName name="_UC2" hidden="1">{#N/A,#N/A,FALSE,"trend"}</definedName>
    <definedName name="_UC3" hidden="1">{#N/A,#N/A,FALSE,"trend"}</definedName>
    <definedName name="aaaa" hidden="1">{#N/A,#N/A,FALSE,"trend"}</definedName>
    <definedName name="AccessDatabase" hidden="1">"G:\1_Intellectual Capital\Claims Probability Distributions\Version 2 (New NC)\RateRanges_4.mdb"</definedName>
    <definedName name="adfa" hidden="1">{#N/A,#N/A,FALSE,"trend"}</definedName>
    <definedName name="f" hidden="1">{#N/A,#N/A,FALSE,"trend"}</definedName>
    <definedName name="fafa" hidden="1">{#N/A,#N/A,FALSE,"trend"}</definedName>
    <definedName name="other" hidden="1">{#N/A,#N/A,FALSE,"trend"}</definedName>
    <definedName name="otherUC" hidden="1">{#N/A,#N/A,FALSE,"trend"}</definedName>
    <definedName name="ouc" hidden="1">{#N/A,#N/A,FALSE,"trend"}</definedName>
    <definedName name="PHP" hidden="1">{#N/A,#N/A,FALSE,"trend"}</definedName>
    <definedName name="phys" hidden="1">{#N/A,#N/A,FALSE,"trend"}</definedName>
    <definedName name="physician" hidden="1">{#N/A,#N/A,FALSE,"trend"}</definedName>
    <definedName name="s" hidden="1">{#N/A,#N/A,FALSE,"trend"}</definedName>
    <definedName name="SAPBEXrevision" hidden="1">1</definedName>
    <definedName name="SAPBEXsysID" hidden="1">"PBW"</definedName>
    <definedName name="SAPBEXwbID" hidden="1">"3YDPLBTZ3HKTQJ90SKD6TMNMU"</definedName>
    <definedName name="test" hidden="1">{#N/A,#N/A,FALSE,"trend"}</definedName>
    <definedName name="Uti_1000" hidden="1">{#N/A,#N/A,FALSE,"trend"}</definedName>
    <definedName name="Util_1000" hidden="1">{#N/A,#N/A,FALSE,"trend"}</definedName>
    <definedName name="Utilization" hidden="1">{#N/A,#N/A,FALSE,"trend"}</definedName>
    <definedName name="wrn.LE." hidden="1">{#N/A,#N/A,FALSE,"Topline";#N/A,#N/A,FALSE,"LE Sum'99";#N/A,#N/A,FALSE,"Demand Growth"}</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6" i="5" l="1"/>
  <c r="D66" i="5"/>
  <c r="F66" i="5"/>
  <c r="D96" i="5"/>
  <c r="G66" i="5"/>
  <c r="U42" i="5" l="1"/>
  <c r="Q96" i="5" l="1"/>
  <c r="P96" i="5"/>
  <c r="O96" i="5"/>
  <c r="N96" i="5"/>
  <c r="M96" i="5"/>
  <c r="L96" i="5"/>
  <c r="T96" i="5" s="1"/>
  <c r="I96" i="5"/>
  <c r="H96" i="5"/>
  <c r="G96" i="5"/>
  <c r="F96" i="5"/>
  <c r="E96" i="5"/>
  <c r="Q66" i="5"/>
  <c r="P66" i="5"/>
  <c r="N66" i="5"/>
  <c r="M66" i="5"/>
  <c r="L66" i="5"/>
  <c r="I66" i="5"/>
  <c r="H66" i="5"/>
  <c r="E66" i="5"/>
  <c r="T66" i="5" l="1"/>
  <c r="U96" i="5"/>
  <c r="U66" i="5"/>
  <c r="F50" i="9" l="1"/>
  <c r="E50" i="9"/>
  <c r="F33" i="9"/>
  <c r="E33" i="9"/>
  <c r="U95" i="5" l="1"/>
  <c r="U94" i="5"/>
  <c r="U93" i="5"/>
  <c r="U92" i="5"/>
  <c r="U91" i="5"/>
  <c r="U90" i="5"/>
  <c r="U89" i="5"/>
  <c r="U88" i="5"/>
  <c r="U87" i="5"/>
  <c r="U86" i="5"/>
  <c r="U85" i="5"/>
  <c r="U84" i="5"/>
  <c r="U83" i="5"/>
  <c r="U82" i="5"/>
  <c r="U81" i="5"/>
  <c r="U80" i="5"/>
  <c r="U79" i="5"/>
  <c r="U78" i="5"/>
  <c r="U77" i="5"/>
  <c r="U76" i="5"/>
  <c r="U75" i="5"/>
  <c r="U74" i="5"/>
  <c r="U73" i="5"/>
  <c r="U72" i="5"/>
  <c r="U43" i="5"/>
  <c r="U44" i="5"/>
  <c r="U45" i="5"/>
  <c r="U46" i="5"/>
  <c r="U47" i="5"/>
  <c r="U48" i="5"/>
  <c r="U49" i="5"/>
  <c r="U50" i="5"/>
  <c r="U51" i="5"/>
  <c r="U52" i="5"/>
  <c r="U53" i="5"/>
  <c r="U54" i="5"/>
  <c r="U55" i="5"/>
  <c r="U56" i="5"/>
  <c r="U57" i="5"/>
  <c r="U58" i="5"/>
  <c r="U59" i="5"/>
  <c r="U60" i="5"/>
  <c r="U61" i="5"/>
  <c r="U62" i="5"/>
  <c r="U63" i="5"/>
  <c r="U64" i="5"/>
  <c r="U65" i="5"/>
  <c r="R95" i="5"/>
  <c r="X95" i="5" s="1"/>
  <c r="R94" i="5"/>
  <c r="X94" i="5" s="1"/>
  <c r="R93" i="5"/>
  <c r="X93" i="5" s="1"/>
  <c r="R92" i="5"/>
  <c r="X92" i="5" s="1"/>
  <c r="R91" i="5"/>
  <c r="X91" i="5" s="1"/>
  <c r="R90" i="5"/>
  <c r="X90" i="5" s="1"/>
  <c r="R89" i="5"/>
  <c r="X89" i="5" s="1"/>
  <c r="R88" i="5"/>
  <c r="X88" i="5" s="1"/>
  <c r="R87" i="5"/>
  <c r="X87" i="5" s="1"/>
  <c r="R86" i="5"/>
  <c r="X86" i="5" s="1"/>
  <c r="R85" i="5"/>
  <c r="X85" i="5" s="1"/>
  <c r="R84" i="5"/>
  <c r="X84" i="5" s="1"/>
  <c r="R83" i="5"/>
  <c r="X83" i="5" s="1"/>
  <c r="R82" i="5"/>
  <c r="X82" i="5" s="1"/>
  <c r="R81" i="5"/>
  <c r="X81" i="5" s="1"/>
  <c r="R80" i="5"/>
  <c r="X80" i="5" s="1"/>
  <c r="R79" i="5"/>
  <c r="X79" i="5" s="1"/>
  <c r="R78" i="5"/>
  <c r="X78" i="5" s="1"/>
  <c r="R77" i="5"/>
  <c r="X77" i="5" s="1"/>
  <c r="R76" i="5"/>
  <c r="X76" i="5" s="1"/>
  <c r="R75" i="5"/>
  <c r="X75" i="5" s="1"/>
  <c r="R74" i="5"/>
  <c r="X74" i="5" s="1"/>
  <c r="R73" i="5"/>
  <c r="X73" i="5" s="1"/>
  <c r="R72" i="5"/>
  <c r="R42" i="5"/>
  <c r="R65" i="5"/>
  <c r="X65" i="5" s="1"/>
  <c r="R64" i="5"/>
  <c r="X64" i="5" s="1"/>
  <c r="R63" i="5"/>
  <c r="X63" i="5" s="1"/>
  <c r="R62" i="5"/>
  <c r="X62" i="5" s="1"/>
  <c r="R61" i="5"/>
  <c r="X61" i="5" s="1"/>
  <c r="R60" i="5"/>
  <c r="X60" i="5" s="1"/>
  <c r="R59" i="5"/>
  <c r="X59" i="5" s="1"/>
  <c r="R58" i="5"/>
  <c r="X58" i="5" s="1"/>
  <c r="R57" i="5"/>
  <c r="X57" i="5" s="1"/>
  <c r="R56" i="5"/>
  <c r="X56" i="5" s="1"/>
  <c r="R55" i="5"/>
  <c r="X55" i="5" s="1"/>
  <c r="R54" i="5"/>
  <c r="X54" i="5" s="1"/>
  <c r="R53" i="5"/>
  <c r="X53" i="5" s="1"/>
  <c r="R52" i="5"/>
  <c r="X52" i="5" s="1"/>
  <c r="R51" i="5"/>
  <c r="X51" i="5" s="1"/>
  <c r="R50" i="5"/>
  <c r="X50" i="5" s="1"/>
  <c r="R49" i="5"/>
  <c r="X49" i="5" s="1"/>
  <c r="R48" i="5"/>
  <c r="X48" i="5" s="1"/>
  <c r="R47" i="5"/>
  <c r="X47" i="5" s="1"/>
  <c r="R46" i="5"/>
  <c r="X46" i="5" s="1"/>
  <c r="R45" i="5"/>
  <c r="X45" i="5" s="1"/>
  <c r="R44" i="5"/>
  <c r="X44" i="5" s="1"/>
  <c r="R43" i="5"/>
  <c r="X43" i="5" s="1"/>
  <c r="J95" i="5"/>
  <c r="W95" i="5" s="1"/>
  <c r="J94" i="5"/>
  <c r="W94" i="5" s="1"/>
  <c r="J93" i="5"/>
  <c r="W93" i="5" s="1"/>
  <c r="J92" i="5"/>
  <c r="W92" i="5" s="1"/>
  <c r="J91" i="5"/>
  <c r="W91" i="5" s="1"/>
  <c r="J90" i="5"/>
  <c r="W90" i="5" s="1"/>
  <c r="J89" i="5"/>
  <c r="W89" i="5" s="1"/>
  <c r="J88" i="5"/>
  <c r="W88" i="5" s="1"/>
  <c r="J87" i="5"/>
  <c r="W87" i="5" s="1"/>
  <c r="J86" i="5"/>
  <c r="W86" i="5" s="1"/>
  <c r="J85" i="5"/>
  <c r="W85" i="5" s="1"/>
  <c r="J84" i="5"/>
  <c r="W84" i="5" s="1"/>
  <c r="J83" i="5"/>
  <c r="W83" i="5" s="1"/>
  <c r="J82" i="5"/>
  <c r="W82" i="5" s="1"/>
  <c r="J81" i="5"/>
  <c r="W81" i="5" s="1"/>
  <c r="J80" i="5"/>
  <c r="W80" i="5" s="1"/>
  <c r="J79" i="5"/>
  <c r="W79" i="5" s="1"/>
  <c r="J78" i="5"/>
  <c r="W78" i="5" s="1"/>
  <c r="J77" i="5"/>
  <c r="W77" i="5" s="1"/>
  <c r="J76" i="5"/>
  <c r="W76" i="5" s="1"/>
  <c r="J75" i="5"/>
  <c r="W75" i="5" s="1"/>
  <c r="J74" i="5"/>
  <c r="W74" i="5" s="1"/>
  <c r="J73" i="5"/>
  <c r="W73" i="5" s="1"/>
  <c r="J72" i="5"/>
  <c r="J42" i="5"/>
  <c r="J43" i="5"/>
  <c r="W43" i="5" s="1"/>
  <c r="J44" i="5"/>
  <c r="W44" i="5" s="1"/>
  <c r="J45" i="5"/>
  <c r="W45" i="5" s="1"/>
  <c r="J46" i="5"/>
  <c r="W46" i="5" s="1"/>
  <c r="J47" i="5"/>
  <c r="W47" i="5" s="1"/>
  <c r="J48" i="5"/>
  <c r="W48" i="5" s="1"/>
  <c r="J49" i="5"/>
  <c r="W49" i="5" s="1"/>
  <c r="J50" i="5"/>
  <c r="W50" i="5" s="1"/>
  <c r="J51" i="5"/>
  <c r="W51" i="5" s="1"/>
  <c r="J52" i="5"/>
  <c r="W52" i="5" s="1"/>
  <c r="J53" i="5"/>
  <c r="W53" i="5" s="1"/>
  <c r="J54" i="5"/>
  <c r="W54" i="5" s="1"/>
  <c r="J55" i="5"/>
  <c r="W55" i="5" s="1"/>
  <c r="J56" i="5"/>
  <c r="W56" i="5" s="1"/>
  <c r="J57" i="5"/>
  <c r="W57" i="5" s="1"/>
  <c r="J58" i="5"/>
  <c r="W58" i="5" s="1"/>
  <c r="J59" i="5"/>
  <c r="W59" i="5" s="1"/>
  <c r="J60" i="5"/>
  <c r="W60" i="5" s="1"/>
  <c r="J61" i="5"/>
  <c r="W61" i="5" s="1"/>
  <c r="J62" i="5"/>
  <c r="W62" i="5" s="1"/>
  <c r="J63" i="5"/>
  <c r="W63" i="5" s="1"/>
  <c r="J64" i="5"/>
  <c r="W64" i="5" s="1"/>
  <c r="J65" i="5"/>
  <c r="W65" i="5" s="1"/>
  <c r="T95" i="5"/>
  <c r="T94" i="5"/>
  <c r="T93" i="5"/>
  <c r="T92" i="5"/>
  <c r="T91" i="5"/>
  <c r="T90" i="5"/>
  <c r="T89" i="5"/>
  <c r="T88" i="5"/>
  <c r="T87" i="5"/>
  <c r="T86" i="5"/>
  <c r="T85" i="5"/>
  <c r="T84" i="5"/>
  <c r="T83" i="5"/>
  <c r="T82" i="5"/>
  <c r="T81" i="5"/>
  <c r="T80" i="5"/>
  <c r="T79" i="5"/>
  <c r="T78" i="5"/>
  <c r="T77" i="5"/>
  <c r="T76" i="5"/>
  <c r="T75" i="5"/>
  <c r="T74" i="5"/>
  <c r="T73" i="5"/>
  <c r="T72" i="5"/>
  <c r="T42" i="5"/>
  <c r="T43" i="5"/>
  <c r="T44" i="5"/>
  <c r="T45" i="5"/>
  <c r="T46" i="5"/>
  <c r="T47" i="5"/>
  <c r="T48" i="5"/>
  <c r="T49" i="5"/>
  <c r="T50" i="5"/>
  <c r="T51" i="5"/>
  <c r="T52" i="5"/>
  <c r="T53" i="5"/>
  <c r="T54" i="5"/>
  <c r="T55" i="5"/>
  <c r="T56" i="5"/>
  <c r="T57" i="5"/>
  <c r="T58" i="5"/>
  <c r="T59" i="5"/>
  <c r="T60" i="5"/>
  <c r="T61" i="5"/>
  <c r="T62" i="5"/>
  <c r="T63" i="5"/>
  <c r="T64" i="5"/>
  <c r="T65" i="5"/>
  <c r="B35" i="5"/>
  <c r="A5" i="4"/>
  <c r="X72" i="5" l="1"/>
  <c r="R96" i="5"/>
  <c r="W42" i="5"/>
  <c r="J66" i="5"/>
  <c r="W72" i="5"/>
  <c r="J96" i="5"/>
  <c r="R66" i="5"/>
  <c r="X42" i="5"/>
  <c r="B42" i="5"/>
  <c r="B72" i="5" s="1"/>
  <c r="B43" i="5"/>
  <c r="B73" i="5" s="1"/>
  <c r="B44" i="5"/>
  <c r="B74" i="5" s="1"/>
  <c r="B45" i="5"/>
  <c r="B75" i="5" s="1"/>
  <c r="B46" i="5"/>
  <c r="B76" i="5" s="1"/>
  <c r="B47" i="5"/>
  <c r="B77" i="5" s="1"/>
  <c r="B48" i="5"/>
  <c r="B78" i="5" s="1"/>
  <c r="B49" i="5"/>
  <c r="B79" i="5" s="1"/>
  <c r="B50" i="5"/>
  <c r="B80" i="5" s="1"/>
  <c r="B51" i="5"/>
  <c r="B81" i="5" s="1"/>
  <c r="B52" i="5"/>
  <c r="B82" i="5" s="1"/>
  <c r="B53" i="5"/>
  <c r="B83" i="5" s="1"/>
  <c r="B54" i="5"/>
  <c r="B84" i="5" s="1"/>
  <c r="B55" i="5"/>
  <c r="B85" i="5" s="1"/>
  <c r="B56" i="5"/>
  <c r="B86" i="5" s="1"/>
  <c r="B57" i="5"/>
  <c r="B87" i="5" s="1"/>
  <c r="B58" i="5"/>
  <c r="B88" i="5" s="1"/>
  <c r="B59" i="5"/>
  <c r="B89" i="5" s="1"/>
  <c r="B60" i="5"/>
  <c r="B90" i="5" s="1"/>
  <c r="B61" i="5"/>
  <c r="B91" i="5" s="1"/>
  <c r="B62" i="5"/>
  <c r="B92" i="5" s="1"/>
  <c r="B63" i="5"/>
  <c r="B93" i="5" s="1"/>
  <c r="B64" i="5"/>
  <c r="B94" i="5" s="1"/>
  <c r="B65" i="5"/>
  <c r="B95" i="5" s="1"/>
  <c r="C42" i="5"/>
  <c r="C72" i="5" s="1"/>
  <c r="C43" i="5"/>
  <c r="C73" i="5" s="1"/>
  <c r="C44" i="5"/>
  <c r="C74" i="5" s="1"/>
  <c r="C45" i="5"/>
  <c r="C75" i="5" s="1"/>
  <c r="C46" i="5"/>
  <c r="C76" i="5" s="1"/>
  <c r="C47" i="5"/>
  <c r="C77" i="5" s="1"/>
  <c r="C48" i="5"/>
  <c r="C78" i="5" s="1"/>
  <c r="C49" i="5"/>
  <c r="C79" i="5" s="1"/>
  <c r="C50" i="5"/>
  <c r="C80" i="5" s="1"/>
  <c r="C51" i="5"/>
  <c r="C81" i="5" s="1"/>
  <c r="C52" i="5"/>
  <c r="C82" i="5" s="1"/>
  <c r="C53" i="5"/>
  <c r="C83" i="5" s="1"/>
  <c r="C54" i="5"/>
  <c r="C84" i="5" s="1"/>
  <c r="C55" i="5"/>
  <c r="C85" i="5" s="1"/>
  <c r="C56" i="5"/>
  <c r="C86" i="5" s="1"/>
  <c r="C57" i="5"/>
  <c r="C87" i="5" s="1"/>
  <c r="C58" i="5"/>
  <c r="C88" i="5" s="1"/>
  <c r="C59" i="5"/>
  <c r="C89" i="5" s="1"/>
  <c r="C60" i="5"/>
  <c r="C90" i="5" s="1"/>
  <c r="C61" i="5"/>
  <c r="C91" i="5" s="1"/>
  <c r="C62" i="5"/>
  <c r="C92" i="5" s="1"/>
  <c r="C63" i="5"/>
  <c r="C93" i="5" s="1"/>
  <c r="C64" i="5"/>
  <c r="C94" i="5" s="1"/>
  <c r="C65" i="5"/>
  <c r="C95" i="5" s="1"/>
  <c r="A42" i="5"/>
  <c r="A72" i="5" s="1"/>
  <c r="A43" i="5"/>
  <c r="A73" i="5" s="1"/>
  <c r="A44" i="5"/>
  <c r="A74" i="5" s="1"/>
  <c r="A45" i="5"/>
  <c r="A75" i="5" s="1"/>
  <c r="A46" i="5"/>
  <c r="A76" i="5" s="1"/>
  <c r="A47" i="5"/>
  <c r="A77" i="5" s="1"/>
  <c r="A48" i="5"/>
  <c r="A78" i="5" s="1"/>
  <c r="A49" i="5"/>
  <c r="A79" i="5" s="1"/>
  <c r="A50" i="5"/>
  <c r="A80" i="5" s="1"/>
  <c r="A51" i="5"/>
  <c r="A81" i="5" s="1"/>
  <c r="A52" i="5"/>
  <c r="A82" i="5" s="1"/>
  <c r="A53" i="5"/>
  <c r="A83" i="5" s="1"/>
  <c r="A54" i="5"/>
  <c r="A84" i="5" s="1"/>
  <c r="A55" i="5"/>
  <c r="A85" i="5" s="1"/>
  <c r="A56" i="5"/>
  <c r="A86" i="5" s="1"/>
  <c r="A57" i="5"/>
  <c r="A87" i="5" s="1"/>
  <c r="A58" i="5"/>
  <c r="A88" i="5" s="1"/>
  <c r="A59" i="5"/>
  <c r="A89" i="5" s="1"/>
  <c r="A60" i="5"/>
  <c r="A90" i="5" s="1"/>
  <c r="A61" i="5"/>
  <c r="A91" i="5" s="1"/>
  <c r="A62" i="5"/>
  <c r="A92" i="5" s="1"/>
  <c r="A63" i="5"/>
  <c r="A93" i="5" s="1"/>
  <c r="A64" i="5"/>
  <c r="A94" i="5" s="1"/>
  <c r="A65" i="5"/>
  <c r="A95" i="5" s="1"/>
  <c r="G54" i="8" l="1"/>
  <c r="H54" i="8"/>
  <c r="G36" i="8"/>
  <c r="H36" i="8"/>
  <c r="H53" i="8"/>
  <c r="G53" i="8"/>
  <c r="H35" i="8"/>
  <c r="G35" i="8"/>
  <c r="G37" i="8" l="1"/>
  <c r="H37" i="8"/>
  <c r="H55" i="8"/>
  <c r="G55" i="8"/>
</calcChain>
</file>

<file path=xl/sharedStrings.xml><?xml version="1.0" encoding="utf-8"?>
<sst xmlns="http://schemas.openxmlformats.org/spreadsheetml/2006/main" count="264" uniqueCount="155">
  <si>
    <t>Signature Date</t>
  </si>
  <si>
    <t>Company/Health Plan Name</t>
  </si>
  <si>
    <t>Title</t>
  </si>
  <si>
    <t>Name (please print)</t>
  </si>
  <si>
    <t>Signature</t>
  </si>
  <si>
    <t xml:space="preserve">"Insert submission date here".  </t>
  </si>
  <si>
    <t>PROPRIETARY &amp; CONFIDENTIAL</t>
  </si>
  <si>
    <t>Calendar Year</t>
  </si>
  <si>
    <t>Quarter</t>
  </si>
  <si>
    <t>Accepted Paid Amount</t>
  </si>
  <si>
    <t>Rejected Paid Amount</t>
  </si>
  <si>
    <t>General Plan</t>
  </si>
  <si>
    <t>Specialty Plan (Home State Only)</t>
  </si>
  <si>
    <t>Total</t>
  </si>
  <si>
    <t>Accepted</t>
  </si>
  <si>
    <t>Rejected</t>
  </si>
  <si>
    <t>Paid Amount (in Dollars)</t>
  </si>
  <si>
    <t>Reporting Instructions</t>
  </si>
  <si>
    <t>Col C</t>
  </si>
  <si>
    <t>Col H</t>
  </si>
  <si>
    <t>Col I</t>
  </si>
  <si>
    <t>Col L</t>
  </si>
  <si>
    <t xml:space="preserve">Fields identified in blue text are those that must be completed by the health plan. </t>
  </si>
  <si>
    <t>If not applicable, leave field blank. Columns and/or rows must not be deleted. This is the required format, no changes may be made.</t>
  </si>
  <si>
    <t>Col A</t>
  </si>
  <si>
    <t>Col D</t>
  </si>
  <si>
    <t>Col E</t>
  </si>
  <si>
    <t>Col F</t>
  </si>
  <si>
    <t>Col G</t>
  </si>
  <si>
    <t>Col M</t>
  </si>
  <si>
    <t>Col N</t>
  </si>
  <si>
    <t>Excluded</t>
  </si>
  <si>
    <t>Col O</t>
  </si>
  <si>
    <t>Col P</t>
  </si>
  <si>
    <t>Excluded Paid Amount</t>
  </si>
  <si>
    <t>Held/Scrubbed Paid Amount</t>
  </si>
  <si>
    <t>Enter the number of encounters the health plan has submitted but are currently pending a response.</t>
  </si>
  <si>
    <t>Held/ Scrubbed</t>
  </si>
  <si>
    <t>All tabs are required.</t>
  </si>
  <si>
    <t>Quarterly Report Submission Due Dates</t>
  </si>
  <si>
    <t>Col B</t>
  </si>
  <si>
    <t>Total Held from Validation Tab</t>
  </si>
  <si>
    <t>Notes/Comments</t>
  </si>
  <si>
    <t>Encounter Counts</t>
  </si>
  <si>
    <t>Encounter Count</t>
  </si>
  <si>
    <t>Each quarter's submission should be uniquely restated with updated information for all months.</t>
  </si>
  <si>
    <t>Service and payment dates reported for the last twenty-four months through March 31st.</t>
  </si>
  <si>
    <t>Service and payment dates reported for the last twenty-four months through June 30th.</t>
  </si>
  <si>
    <t>Service and payment dates reported for the last twenty-four months through December 31st.</t>
  </si>
  <si>
    <t>Service and payment dates reported for the last twenty-four months through September 30th.</t>
  </si>
  <si>
    <t>Date of Service Month</t>
  </si>
  <si>
    <t>Enter the total expenses reported and paid for all services incurred during the month of service.</t>
  </si>
  <si>
    <t>Enter the paid amount associated with all encounters the health plan has submitted to the MMIS but has not yet received a response.</t>
  </si>
  <si>
    <t>Enter the paid amount associated with all encounters the health plan does not intend to submit to the MMIS. Examples include value-added services or encounters for services incurred more than 2 years ago.</t>
  </si>
  <si>
    <t>Enter the number of encounters the health plan does not intend to submit to the MMIS. Examples include value-added services or encounters for services incurred more than 2 years ago.</t>
  </si>
  <si>
    <t>Enter the number of encounters submitted to, but rejected by, the MMIS for services incurred during the month of service.</t>
  </si>
  <si>
    <t>Enter the paid amount associated with all encounters submitted to, but rejected by, the MMIS for services incurred during the month of service.</t>
  </si>
  <si>
    <t>Certification of the Quarterly MO HealthNet Encounter Data Reporting Template</t>
  </si>
  <si>
    <t>Quarterly Encounter Data Reporting Template</t>
  </si>
  <si>
    <t>Health Plan Name:</t>
  </si>
  <si>
    <t>Col R</t>
  </si>
  <si>
    <t>Encounter Acceptance Rate</t>
  </si>
  <si>
    <t>I hereby certify, to the best of my knowledge, to the accuracy, of the MO HealthNet Encounter Data Reporting Template submitted on:</t>
  </si>
  <si>
    <t>The incurred month of service.</t>
  </si>
  <si>
    <t>Pending MMIS Response (Adjudicating)</t>
  </si>
  <si>
    <t>The calendar years being reported.</t>
  </si>
  <si>
    <t>The calendar year quarter for the service month.</t>
  </si>
  <si>
    <t>Indicate when the health plan received approval to hold these encounters from MHD.</t>
  </si>
  <si>
    <t>Missouri Medicaid Encounter Data 
Health Plan Quarterly Reporting Template</t>
  </si>
  <si>
    <t>MHD.MCREPORTING@dss.mo.gov</t>
  </si>
  <si>
    <t>MHD.MCQUALITY@dss.mo.gov</t>
  </si>
  <si>
    <t>***Per the MO HealthNet managed care contract, health plans are required to complete this encounter data reporting template each quarter. Please send all completed templates directly to MHD at the following email addresses in accordance with the deadlines outlined below.</t>
  </si>
  <si>
    <t>Data Reporting Period Start Date:</t>
  </si>
  <si>
    <t>Data Reporting Period End Date:</t>
  </si>
  <si>
    <t>Reporting Period</t>
  </si>
  <si>
    <t>Note: refer to the Submission Dates tab for information on the reporting period start date for each quarterly submission.</t>
  </si>
  <si>
    <t>Pending MMIS Response (Adjudicating) Paid Amount</t>
  </si>
  <si>
    <t>Enter the paid amount associated with all held encounters or encounters the health plan is in the process of fixing prior to submitting to the MMIS for services incurred during the month of service.</t>
  </si>
  <si>
    <t>Enter the number of encounters the health plan has held or encounters the health plan is in the process of fixing prior to submitting to the MMIS for services incurred during the month of service.</t>
  </si>
  <si>
    <t>Source of Issue (use Drop Down)</t>
  </si>
  <si>
    <t>Enter the number of encounters withheld from submission during the twenty-four month reporting period.</t>
  </si>
  <si>
    <t>Include comments on specific time periods affected, date expected to be resolved, etc.</t>
  </si>
  <si>
    <t>Enter the total expenses withheld from submission in the twenty-four month period.</t>
  </si>
  <si>
    <t>Other Comments:</t>
  </si>
  <si>
    <t>Date Hold Request was Submitted to MHD</t>
  </si>
  <si>
    <t>Date that MHD Approved Hold Request</t>
  </si>
  <si>
    <t>Indicate when the health plan submitted the request to MHD to hold certain encounters.</t>
  </si>
  <si>
    <t>Encounter/Claim Counts</t>
  </si>
  <si>
    <t>Total Encounter/Claim Count</t>
  </si>
  <si>
    <t>Accepted Encounter/Claim Count</t>
  </si>
  <si>
    <t>Rejected Encounter/Claim Count</t>
  </si>
  <si>
    <t>Held/Scrubbed Encounter/Claim Count</t>
  </si>
  <si>
    <t>Pending MMIS Response (Adjudicating) Encounter/Claim Count</t>
  </si>
  <si>
    <t>Excluded Encounter/Claim Count</t>
  </si>
  <si>
    <t>Enter the paid amount associated with all MMIS-accepted encounters for services incurred during the month of service.</t>
  </si>
  <si>
    <t>Enter the number of all MMIS-accepted encounters for services incurred during the month of service.</t>
  </si>
  <si>
    <t>Total Paid Amount per Finance</t>
  </si>
  <si>
    <t>Encounter Submission Completeness %</t>
  </si>
  <si>
    <t>Check Total</t>
  </si>
  <si>
    <t>Col T</t>
  </si>
  <si>
    <t>Col U</t>
  </si>
  <si>
    <t>This value will automatically calculate based on the information reported in columns L and M.</t>
  </si>
  <si>
    <t>This value will automatically calculate based on the information reported in columns M and N.</t>
  </si>
  <si>
    <t>This value will automatically calculate based on the information in columns D through I.</t>
  </si>
  <si>
    <t>Col J</t>
  </si>
  <si>
    <t>Col Q</t>
  </si>
  <si>
    <t>This value will automatically calculate based on the information in columns L through Q.</t>
  </si>
  <si>
    <t>Include comments on additional details, potential issues, etc.</t>
  </si>
  <si>
    <t>Type of Encounters That Were Reprocessed</t>
  </si>
  <si>
    <t>Description of the Issue that Required the Encounters to be Reprocessed</t>
  </si>
  <si>
    <t>Date(s) when Batch was Sent to be Reprocessed</t>
  </si>
  <si>
    <t>Service Incurral Dates included in Reprocessed Batch</t>
  </si>
  <si>
    <t>Paid Amount (in Dollars) of Encounters included in Reprocessed Batch</t>
  </si>
  <si>
    <t>Count of Encounters included in Reprocessed Batch</t>
  </si>
  <si>
    <t>Notes/Comments
(please include commentary on any encounters that should have been reprocessed, but couldn't be due to a certain reason [e.g., past timely filing])</t>
  </si>
  <si>
    <t>Due May 15th of each year</t>
  </si>
  <si>
    <t>Due September 1st of each year</t>
  </si>
  <si>
    <t>Due November 15th of each year</t>
  </si>
  <si>
    <t>Due March 1st of each year</t>
  </si>
  <si>
    <t>Total Encounter/
Claim Count</t>
  </si>
  <si>
    <t>Description of Encounters Being Held and Reason Hold is Necessary</t>
  </si>
  <si>
    <t xml:space="preserve">Describe encounters being held and the reason the hold is necessary. </t>
  </si>
  <si>
    <t>Check</t>
  </si>
  <si>
    <t>Anticipated Date of Submission</t>
  </si>
  <si>
    <t>Awaiting Provider NPI- No Request/Approval Date Needed</t>
  </si>
  <si>
    <t>Awaiting Newborn ID- No Request/Approval Date Needed</t>
  </si>
  <si>
    <t>Duplicate Claim Prevention- No Request/Approval Date Needed</t>
  </si>
  <si>
    <t>Eligibility Issues- No Request/Approval Date Needed</t>
  </si>
  <si>
    <t>Provider Education Needed from Health Plan</t>
  </si>
  <si>
    <t>Policy Issue</t>
  </si>
  <si>
    <t>If other then explain in Notes</t>
  </si>
  <si>
    <t>Using the drop down box, indicate whether the issue was driven by: MHD Pre-Approved Reason, Health Plan's System; MHD's System; Provider Education from Health Plan Needed; Policy Issue; If other, please explain in Notes column.</t>
  </si>
  <si>
    <t>Type of Encounters Being Held (use Drop Down)</t>
  </si>
  <si>
    <t>Quarterly reports due 45-60 days after the end of each quarter</t>
  </si>
  <si>
    <t>Using the drop down box, indicate whether the type of encounter is: Inpatient, Outpatient, Dental, Vision, Transportation, Professional, Multiple.</t>
  </si>
  <si>
    <t xml:space="preserve">Indicate when the health plan anticipates submitting the held encounters. </t>
  </si>
  <si>
    <t>Describe the specific type(s) of encounters that needed to be reprocessed.</t>
  </si>
  <si>
    <t>Describe the issue that required the encounters to be reprocessed and how you corrected the issue. Please reference relevant encounter edits, if applicable.</t>
  </si>
  <si>
    <t>Enter the date(s) when you sent the batch of updated encounters to be reprocessed.</t>
  </si>
  <si>
    <t>Enter the range of service incurral dates associated with the reprocessed encounters.</t>
  </si>
  <si>
    <t>Enter the total expenses associated with the encounters that were reprocessed.</t>
  </si>
  <si>
    <t>Enter the number of encounters that were reprocessed.</t>
  </si>
  <si>
    <t xml:space="preserve">Large Batches of Reprocessed Encounters - The following tables should be completed to document any large batches of reprocessed encounters that the health plan sent to the State's MMIS. To report on this tab, the reprocessed encounters should have service dates during the template's 24-month reporting period. If no large batches of reprocessed encounters were submitted for the relevant service dates in the template's 24-month reporting period, then a note to that effect should be included in cell A52 and the tables on this tab can be left blank. 
</t>
  </si>
  <si>
    <t>Comments:</t>
  </si>
  <si>
    <r>
      <t xml:space="preserve">Missouri Medicaid Encounter Data 
Health Plan Quarterly Reporting Template
</t>
    </r>
    <r>
      <rPr>
        <b/>
        <sz val="22"/>
        <color rgb="FF0070C0"/>
        <rFont val="Arial"/>
        <family val="2"/>
      </rPr>
      <t>Version Dated July 2025</t>
    </r>
  </si>
  <si>
    <t xml:space="preserve">Encounter Data Holds - The following tables should be completed for any encounters being held by the health plan with service dates during the template's 24-month data reporting period. Held encounters are encounters containing health plan-identified issues that require additional review and/or correction prior to submitting to the State's MMIS. This includes encounters being held for MHD's pre-approved reasons (i.e., awaiting a newborn ID - 60 days, duplicate claim prevention - 60 days, awaiting an NPI - 60 days, eligibility issues - 30 days) or for any other reasons that the health plan has requested pre-approval for from MHD.  If the health plan is not currently holding any encounters related to the template's 24-month reporting period, then a comment should be included in cell A58 and the rest of this tab can be left blank.
Note that the amounts reported on this tab are expected to align with the amounts reported in the held column on the prior tab. If these amounts do not align, please use column I or the 'Other Comments' section to explain.  </t>
  </si>
  <si>
    <t>Health Plan's System</t>
  </si>
  <si>
    <t>MHD's System</t>
  </si>
  <si>
    <t>Use this section to explain drivers behind any "Check Totals" that are not balancing, as well as to explain drivers behind any significant rejections, held/scrubbed, pending MMIS response, and/or Excluded dollars or claim counts. This section can also be used to explain other reporting issues that MHD and Mercer should be aware of.</t>
  </si>
  <si>
    <t xml:space="preserve">All Health Plan claims/encounters for Missouri Medicaid individuals should be reported on this tab (includes TPL claims with $0 Medicaid liability). Please determine the status of encounters (including capitated arrangements) in the following categories at the point in time this report is populated. This report is intended to be a snapshot of the current submission process. </t>
  </si>
  <si>
    <t>Enter the total number of encounters reported and paid for all services incurred during the month of service (includes TPL claims with $0 Medicaid liability).</t>
  </si>
  <si>
    <t xml:space="preserve">    Example: The report due May 15, 2025 will include data for service and payment dates from April 1, 2023 through March 31, 2025.</t>
  </si>
  <si>
    <t xml:space="preserve">    Example: The report due September 1, 2025 will include data for service and payment dates from July 1, 2023 through June 30, 2025.</t>
  </si>
  <si>
    <t xml:space="preserve">    Example: The report due November 15, 2025 will include data for service and payment dates from October 1, 2023 through September 30, 2025.</t>
  </si>
  <si>
    <t xml:space="preserve">    Example: The report due March 1, 2026 will include data for service and payment dates from January 1, 2024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</si>
</sst>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26" x14ac:knownFonts="1">
    <font>
      <sz val="11"/>
      <color theme="1"/>
      <name val="Calibri"/>
      <family val="2"/>
      <scheme val="minor"/>
    </font>
    <font>
      <sz val="10"/>
      <name val="Arial"/>
      <family val="2"/>
    </font>
    <font>
      <sz val="10"/>
      <color indexed="12"/>
      <name val="Arial"/>
      <family val="2"/>
    </font>
    <font>
      <b/>
      <sz val="10"/>
      <color rgb="FF0000FF"/>
      <name val="Arial"/>
      <family val="2"/>
    </font>
    <font>
      <sz val="10"/>
      <name val="Arial"/>
      <family val="2"/>
    </font>
    <font>
      <b/>
      <sz val="11"/>
      <name val="Arial"/>
      <family val="2"/>
    </font>
    <font>
      <b/>
      <sz val="12"/>
      <name val="Arial"/>
      <family val="2"/>
    </font>
    <font>
      <b/>
      <sz val="10"/>
      <name val="ARIAL"/>
      <family val="2"/>
    </font>
    <font>
      <b/>
      <sz val="14"/>
      <name val="Arial"/>
      <family val="2"/>
    </font>
    <font>
      <sz val="10"/>
      <color indexed="8"/>
      <name val="Arial"/>
      <family val="2"/>
    </font>
    <font>
      <sz val="8"/>
      <name val="Calibri"/>
      <family val="2"/>
      <scheme val="minor"/>
    </font>
    <font>
      <sz val="11"/>
      <color theme="1"/>
      <name val="Calibri"/>
      <family val="2"/>
      <scheme val="minor"/>
    </font>
    <font>
      <b/>
      <sz val="16"/>
      <name val="Arial"/>
      <family val="2"/>
    </font>
    <font>
      <i/>
      <sz val="10"/>
      <name val="Arial"/>
      <family val="2"/>
    </font>
    <font>
      <b/>
      <i/>
      <u/>
      <sz val="10"/>
      <name val="Arial"/>
      <family val="2"/>
    </font>
    <font>
      <b/>
      <u/>
      <sz val="10"/>
      <name val="ARIAL"/>
      <family val="2"/>
    </font>
    <font>
      <u/>
      <sz val="10"/>
      <name val="Arial"/>
      <family val="2"/>
    </font>
    <font>
      <sz val="11"/>
      <color theme="1"/>
      <name val="Arial"/>
      <family val="2"/>
    </font>
    <font>
      <sz val="10"/>
      <color theme="1"/>
      <name val="Arial"/>
      <family val="2"/>
    </font>
    <font>
      <b/>
      <sz val="22"/>
      <color theme="1"/>
      <name val="Arial"/>
      <family val="2"/>
    </font>
    <font>
      <i/>
      <sz val="10"/>
      <color theme="1"/>
      <name val="Arial"/>
      <family val="2"/>
    </font>
    <font>
      <b/>
      <sz val="18"/>
      <name val="Arial"/>
      <family val="2"/>
    </font>
    <font>
      <sz val="11"/>
      <color theme="0"/>
      <name val="Calibri"/>
      <family val="2"/>
      <scheme val="minor"/>
    </font>
    <font>
      <b/>
      <sz val="11"/>
      <name val="Calibri"/>
      <family val="2"/>
      <scheme val="minor"/>
    </font>
    <font>
      <b/>
      <sz val="22"/>
      <color rgb="FF0070C0"/>
      <name val="Arial"/>
      <family val="2"/>
    </font>
    <font>
      <sz val="10"/>
      <color rgb="FF0000FF"/>
      <name val="Arial"/>
      <family val="2"/>
    </font>
  </fonts>
  <fills count="6">
    <fill>
      <patternFill patternType="none"/>
    </fill>
    <fill>
      <patternFill patternType="gray125"/>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auto="1"/>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s>
  <cellStyleXfs count="6">
    <xf numFmtId="0" fontId="0" fillId="0" borderId="0"/>
    <xf numFmtId="0" fontId="1" fillId="0" borderId="0"/>
    <xf numFmtId="0" fontId="1"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56">
    <xf numFmtId="0" fontId="0" fillId="0" borderId="0" xfId="0"/>
    <xf numFmtId="0" fontId="7" fillId="0" borderId="12" xfId="2" applyFont="1" applyBorder="1"/>
    <xf numFmtId="0" fontId="1" fillId="0" borderId="11" xfId="2" applyBorder="1"/>
    <xf numFmtId="0" fontId="1" fillId="0" borderId="10" xfId="2" applyBorder="1"/>
    <xf numFmtId="0" fontId="7" fillId="0" borderId="6" xfId="2" applyFont="1" applyBorder="1"/>
    <xf numFmtId="0" fontId="1" fillId="0" borderId="0" xfId="2"/>
    <xf numFmtId="0" fontId="1" fillId="0" borderId="5" xfId="2" applyBorder="1"/>
    <xf numFmtId="0" fontId="1" fillId="0" borderId="3" xfId="2" applyBorder="1"/>
    <xf numFmtId="0" fontId="1" fillId="0" borderId="2" xfId="2" applyBorder="1"/>
    <xf numFmtId="0" fontId="1" fillId="0" borderId="6" xfId="2" applyBorder="1"/>
    <xf numFmtId="0" fontId="1" fillId="0" borderId="6" xfId="2" applyBorder="1" applyAlignment="1">
      <alignment horizontal="right"/>
    </xf>
    <xf numFmtId="0" fontId="2" fillId="2" borderId="7" xfId="2" applyFont="1" applyFill="1" applyBorder="1" applyProtection="1">
      <protection locked="0"/>
    </xf>
    <xf numFmtId="0" fontId="2" fillId="2" borderId="0" xfId="2" applyFont="1" applyFill="1" applyProtection="1">
      <protection locked="0"/>
    </xf>
    <xf numFmtId="0" fontId="1" fillId="0" borderId="4" xfId="2" applyBorder="1"/>
    <xf numFmtId="0" fontId="7" fillId="0" borderId="0" xfId="0" applyFont="1"/>
    <xf numFmtId="0" fontId="0" fillId="0" borderId="0" xfId="0" applyAlignment="1">
      <alignment vertical="center"/>
    </xf>
    <xf numFmtId="0" fontId="0" fillId="0" borderId="0" xfId="0" applyAlignment="1">
      <alignment wrapText="1"/>
    </xf>
    <xf numFmtId="0" fontId="0" fillId="0" borderId="14" xfId="0" applyBorder="1" applyAlignment="1">
      <alignment vertical="center" wrapText="1"/>
    </xf>
    <xf numFmtId="0" fontId="3" fillId="2" borderId="0" xfId="2" applyFont="1" applyFill="1" applyAlignment="1" applyProtection="1">
      <alignment horizontal="left" vertical="center"/>
      <protection locked="0"/>
    </xf>
    <xf numFmtId="0" fontId="8" fillId="0" borderId="6"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6" fillId="3" borderId="13" xfId="0" applyFont="1" applyFill="1" applyBorder="1" applyAlignment="1">
      <alignment horizontal="centerContinuous" vertical="center"/>
    </xf>
    <xf numFmtId="0" fontId="6" fillId="3" borderId="14" xfId="0" applyFont="1" applyFill="1" applyBorder="1" applyAlignment="1">
      <alignment horizontal="centerContinuous" vertical="center"/>
    </xf>
    <xf numFmtId="0" fontId="6" fillId="3" borderId="15" xfId="0" applyFont="1" applyFill="1" applyBorder="1" applyAlignment="1">
      <alignment horizontal="centerContinuous" vertical="center"/>
    </xf>
    <xf numFmtId="165" fontId="2" fillId="4" borderId="1" xfId="3" applyNumberFormat="1" applyFont="1" applyFill="1" applyBorder="1" applyProtection="1">
      <protection locked="0"/>
    </xf>
    <xf numFmtId="164" fontId="2" fillId="4" borderId="1" xfId="4" applyNumberFormat="1" applyFont="1" applyFill="1" applyBorder="1" applyProtection="1">
      <protection locked="0"/>
    </xf>
    <xf numFmtId="0" fontId="12" fillId="0" borderId="13" xfId="0" applyFont="1" applyBorder="1" applyAlignment="1">
      <alignment horizontal="centerContinuous" vertical="center"/>
    </xf>
    <xf numFmtId="0" fontId="12" fillId="0" borderId="14" xfId="0" applyFont="1" applyBorder="1" applyAlignment="1">
      <alignment horizontal="centerContinuous" vertical="center"/>
    </xf>
    <xf numFmtId="0" fontId="12" fillId="0" borderId="15" xfId="0" applyFont="1" applyBorder="1" applyAlignment="1">
      <alignment horizontal="centerContinuous" vertical="center"/>
    </xf>
    <xf numFmtId="0" fontId="1" fillId="0" borderId="6" xfId="0" applyFont="1" applyBorder="1" applyAlignment="1">
      <alignment horizontal="center" vertical="center"/>
    </xf>
    <xf numFmtId="0" fontId="9" fillId="0" borderId="0" xfId="0" applyFont="1" applyAlignment="1">
      <alignment horizontal="left" vertical="center"/>
    </xf>
    <xf numFmtId="0" fontId="0" fillId="0" borderId="5" xfId="0" applyBorder="1"/>
    <xf numFmtId="0" fontId="13" fillId="0" borderId="6" xfId="0" applyFont="1" applyBorder="1" applyAlignment="1">
      <alignment horizontal="center"/>
    </xf>
    <xf numFmtId="0" fontId="13" fillId="0" borderId="0" xfId="0" applyFont="1"/>
    <xf numFmtId="0" fontId="0" fillId="0" borderId="0" xfId="0" applyAlignment="1">
      <alignment horizontal="center"/>
    </xf>
    <xf numFmtId="0" fontId="14" fillId="0" borderId="0" xfId="0" applyFont="1"/>
    <xf numFmtId="0" fontId="13" fillId="0" borderId="4" xfId="0" applyFont="1" applyBorder="1" applyAlignment="1">
      <alignment horizontal="center"/>
    </xf>
    <xf numFmtId="0" fontId="14" fillId="0" borderId="3" xfId="0" applyFont="1" applyBorder="1" applyAlignment="1">
      <alignment horizontal="left"/>
    </xf>
    <xf numFmtId="0" fontId="15" fillId="0" borderId="3" xfId="0" applyFont="1" applyBorder="1" applyAlignment="1">
      <alignment horizontal="center"/>
    </xf>
    <xf numFmtId="0" fontId="15" fillId="0" borderId="3" xfId="0" applyFont="1" applyBorder="1"/>
    <xf numFmtId="0" fontId="0" fillId="0" borderId="3" xfId="0" applyBorder="1"/>
    <xf numFmtId="0" fontId="0" fillId="0" borderId="2" xfId="0" applyBorder="1"/>
    <xf numFmtId="0" fontId="1" fillId="0" borderId="0" xfId="0" applyFont="1" applyAlignment="1">
      <alignment vertical="center" wrapText="1"/>
    </xf>
    <xf numFmtId="0" fontId="1" fillId="0" borderId="5" xfId="0" applyFont="1" applyBorder="1" applyAlignment="1">
      <alignment vertical="center" wrapText="1"/>
    </xf>
    <xf numFmtId="0" fontId="1" fillId="0" borderId="0" xfId="0" applyFont="1" applyAlignment="1">
      <alignment vertical="center"/>
    </xf>
    <xf numFmtId="0" fontId="1" fillId="0" borderId="5" xfId="0" applyFont="1" applyBorder="1" applyAlignment="1">
      <alignment vertical="center"/>
    </xf>
    <xf numFmtId="0" fontId="14" fillId="0" borderId="0" xfId="0" applyFont="1" applyAlignment="1">
      <alignment horizontal="left"/>
    </xf>
    <xf numFmtId="0" fontId="15" fillId="0" borderId="0" xfId="0" applyFont="1" applyAlignment="1">
      <alignment horizontal="center"/>
    </xf>
    <xf numFmtId="0" fontId="15" fillId="0" borderId="0" xfId="0" applyFont="1"/>
    <xf numFmtId="0" fontId="7" fillId="0" borderId="6" xfId="0" applyFont="1" applyBorder="1"/>
    <xf numFmtId="0" fontId="16" fillId="0" borderId="0" xfId="0" applyFont="1"/>
    <xf numFmtId="0" fontId="17" fillId="0" borderId="0" xfId="0" applyFont="1"/>
    <xf numFmtId="0" fontId="17" fillId="0" borderId="6" xfId="0" applyFont="1" applyBorder="1"/>
    <xf numFmtId="0" fontId="17" fillId="0" borderId="5" xfId="0" applyFont="1" applyBorder="1"/>
    <xf numFmtId="0" fontId="17" fillId="0" borderId="4" xfId="0" applyFont="1" applyBorder="1"/>
    <xf numFmtId="0" fontId="17" fillId="0" borderId="3" xfId="0" applyFont="1" applyBorder="1"/>
    <xf numFmtId="0" fontId="17" fillId="0" borderId="2" xfId="0" applyFont="1" applyBorder="1"/>
    <xf numFmtId="0" fontId="17" fillId="0" borderId="0" xfId="0" applyFont="1" applyAlignment="1">
      <alignment horizontal="left" wrapText="1"/>
    </xf>
    <xf numFmtId="0" fontId="17" fillId="0" borderId="5" xfId="0" applyFont="1" applyBorder="1" applyAlignment="1">
      <alignment horizontal="left" wrapText="1"/>
    </xf>
    <xf numFmtId="0" fontId="18" fillId="0" borderId="0" xfId="0" applyFont="1"/>
    <xf numFmtId="0" fontId="18" fillId="0" borderId="0" xfId="0" applyFont="1" applyAlignment="1">
      <alignment horizontal="left"/>
    </xf>
    <xf numFmtId="0" fontId="3" fillId="4" borderId="1" xfId="0" applyFont="1" applyFill="1" applyBorder="1" applyAlignment="1" applyProtection="1">
      <alignment horizontal="center"/>
      <protection locked="0"/>
    </xf>
    <xf numFmtId="43" fontId="2" fillId="4" borderId="1" xfId="3" applyFont="1" applyFill="1" applyBorder="1" applyProtection="1">
      <protection locked="0"/>
    </xf>
    <xf numFmtId="0" fontId="9" fillId="0" borderId="19" xfId="0" applyFont="1" applyBorder="1" applyAlignment="1">
      <alignment vertical="center"/>
    </xf>
    <xf numFmtId="0" fontId="20" fillId="0" borderId="0" xfId="0" applyFont="1"/>
    <xf numFmtId="0" fontId="9" fillId="0" borderId="0" xfId="0" applyFont="1" applyAlignment="1">
      <alignment vertical="center"/>
    </xf>
    <xf numFmtId="14" fontId="1" fillId="5" borderId="0" xfId="0" applyNumberFormat="1" applyFont="1" applyFill="1" applyAlignment="1" applyProtection="1">
      <alignment horizontal="center"/>
      <protection locked="0"/>
    </xf>
    <xf numFmtId="0" fontId="1" fillId="5" borderId="0" xfId="0" applyFont="1" applyFill="1" applyAlignment="1" applyProtection="1">
      <alignment horizontal="center"/>
      <protection locked="0"/>
    </xf>
    <xf numFmtId="0" fontId="9" fillId="0" borderId="0" xfId="0" applyFont="1" applyAlignment="1">
      <alignment horizontal="left" vertical="center" wrapText="1"/>
    </xf>
    <xf numFmtId="0" fontId="19" fillId="0" borderId="0" xfId="0" applyFont="1" applyAlignment="1">
      <alignment vertical="center" wrapText="1"/>
    </xf>
    <xf numFmtId="14" fontId="3" fillId="4" borderId="1" xfId="0" applyNumberFormat="1" applyFont="1" applyFill="1" applyBorder="1" applyAlignment="1" applyProtection="1">
      <alignment horizontal="center"/>
      <protection locked="0"/>
    </xf>
    <xf numFmtId="0" fontId="1" fillId="0" borderId="6" xfId="0" applyFont="1" applyBorder="1" applyAlignment="1">
      <alignment vertical="center"/>
    </xf>
    <xf numFmtId="0" fontId="6" fillId="0" borderId="0" xfId="0" applyFont="1"/>
    <xf numFmtId="0" fontId="1" fillId="0" borderId="12" xfId="0" applyFont="1" applyBorder="1" applyAlignment="1">
      <alignment horizontal="center" vertical="center"/>
    </xf>
    <xf numFmtId="0" fontId="1" fillId="0" borderId="11" xfId="0" applyFont="1" applyBorder="1" applyAlignment="1">
      <alignment vertical="center"/>
    </xf>
    <xf numFmtId="0" fontId="13" fillId="0" borderId="0" xfId="0" applyFont="1" applyAlignment="1">
      <alignment horizontal="center"/>
    </xf>
    <xf numFmtId="0" fontId="13" fillId="0" borderId="3" xfId="0" applyFont="1" applyBorder="1" applyAlignment="1">
      <alignment horizont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0" fillId="0" borderId="3" xfId="0" applyBorder="1" applyAlignment="1">
      <alignment vertical="center" wrapText="1"/>
    </xf>
    <xf numFmtId="0" fontId="6" fillId="0" borderId="1" xfId="0" applyFont="1" applyBorder="1" applyAlignment="1">
      <alignment horizontal="center" vertical="center" wrapText="1"/>
    </xf>
    <xf numFmtId="0" fontId="1" fillId="0" borderId="1" xfId="0" applyFont="1" applyBorder="1" applyAlignment="1">
      <alignment vertical="center"/>
    </xf>
    <xf numFmtId="0" fontId="0" fillId="0" borderId="1" xfId="0" applyBorder="1"/>
    <xf numFmtId="164" fontId="0" fillId="0" borderId="1" xfId="0" applyNumberFormat="1" applyBorder="1"/>
    <xf numFmtId="43" fontId="0" fillId="0" borderId="1" xfId="3" applyFont="1" applyBorder="1" applyProtection="1"/>
    <xf numFmtId="0" fontId="6" fillId="0" borderId="6" xfId="0" applyFont="1" applyBorder="1" applyAlignment="1">
      <alignment vertical="center"/>
    </xf>
    <xf numFmtId="0" fontId="6" fillId="0" borderId="1" xfId="0" applyFont="1" applyBorder="1" applyAlignment="1">
      <alignment horizontal="centerContinuous" vertical="center"/>
    </xf>
    <xf numFmtId="0" fontId="6" fillId="0" borderId="1" xfId="0" applyFont="1" applyBorder="1" applyAlignment="1">
      <alignment horizontal="center" vertical="center"/>
    </xf>
    <xf numFmtId="0" fontId="1" fillId="0" borderId="1" xfId="0" applyFont="1" applyBorder="1" applyAlignment="1">
      <alignment horizontal="center"/>
    </xf>
    <xf numFmtId="164" fontId="1" fillId="0" borderId="1" xfId="4" applyNumberFormat="1" applyFont="1" applyFill="1" applyBorder="1" applyProtection="1"/>
    <xf numFmtId="10" fontId="1" fillId="0" borderId="1" xfId="5" applyNumberFormat="1" applyFont="1" applyFill="1" applyBorder="1" applyProtection="1"/>
    <xf numFmtId="165" fontId="0" fillId="0" borderId="0" xfId="3" applyNumberFormat="1" applyFont="1"/>
    <xf numFmtId="165" fontId="0" fillId="0" borderId="1" xfId="3" applyNumberFormat="1" applyFont="1" applyBorder="1" applyProtection="1"/>
    <xf numFmtId="165" fontId="0" fillId="0" borderId="0" xfId="3" applyNumberFormat="1" applyFont="1" applyAlignment="1">
      <alignment wrapText="1"/>
    </xf>
    <xf numFmtId="0" fontId="7" fillId="0" borderId="23" xfId="0" applyFont="1" applyBorder="1" applyAlignment="1">
      <alignment horizontal="center"/>
    </xf>
    <xf numFmtId="164" fontId="7" fillId="0" borderId="23" xfId="4" applyNumberFormat="1" applyFont="1" applyFill="1" applyBorder="1" applyProtection="1"/>
    <xf numFmtId="10" fontId="7" fillId="0" borderId="23" xfId="5" applyNumberFormat="1" applyFont="1" applyFill="1" applyBorder="1" applyProtection="1"/>
    <xf numFmtId="166" fontId="22" fillId="0" borderId="0" xfId="5" applyNumberFormat="1" applyFont="1"/>
    <xf numFmtId="0" fontId="22" fillId="0" borderId="0" xfId="0" applyFont="1"/>
    <xf numFmtId="0" fontId="22" fillId="0" borderId="0" xfId="0" applyFont="1" applyAlignment="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vertical="center" wrapText="1"/>
    </xf>
    <xf numFmtId="0" fontId="3" fillId="4" borderId="1" xfId="0" applyFont="1" applyFill="1" applyBorder="1" applyAlignment="1" applyProtection="1">
      <alignment horizontal="left"/>
      <protection locked="0"/>
    </xf>
    <xf numFmtId="165" fontId="7" fillId="0" borderId="23" xfId="3" applyNumberFormat="1" applyFont="1" applyFill="1" applyBorder="1" applyProtection="1"/>
    <xf numFmtId="0" fontId="23" fillId="0" borderId="0" xfId="0" applyFont="1" applyAlignment="1">
      <alignment vertical="center"/>
    </xf>
    <xf numFmtId="164" fontId="0" fillId="0" borderId="0" xfId="0" applyNumberFormat="1"/>
    <xf numFmtId="165" fontId="0" fillId="0" borderId="0" xfId="3" applyNumberFormat="1" applyFont="1" applyBorder="1" applyProtection="1"/>
    <xf numFmtId="43" fontId="0" fillId="0" borderId="0" xfId="3" applyFont="1" applyBorder="1" applyProtection="1"/>
    <xf numFmtId="0" fontId="7" fillId="0" borderId="1" xfId="0" applyFont="1" applyBorder="1" applyAlignment="1">
      <alignment vertical="center"/>
    </xf>
    <xf numFmtId="165" fontId="1" fillId="0" borderId="1" xfId="3" applyNumberFormat="1" applyFont="1" applyFill="1" applyBorder="1" applyAlignment="1" applyProtection="1">
      <alignment horizontal="right"/>
    </xf>
    <xf numFmtId="165" fontId="7" fillId="0" borderId="23" xfId="3" applyNumberFormat="1" applyFont="1" applyFill="1" applyBorder="1" applyAlignment="1" applyProtection="1">
      <alignment horizontal="right"/>
    </xf>
    <xf numFmtId="165" fontId="1" fillId="0" borderId="1" xfId="3" applyNumberFormat="1" applyFont="1" applyFill="1" applyBorder="1" applyProtection="1"/>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6" fillId="0" borderId="0" xfId="0" applyFont="1" applyAlignment="1">
      <alignment horizontal="left"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25" fillId="4" borderId="0" xfId="0" applyFont="1" applyFill="1" applyAlignment="1" applyProtection="1">
      <alignment horizontal="left" vertical="top" wrapText="1"/>
      <protection locked="0"/>
    </xf>
    <xf numFmtId="0" fontId="19" fillId="0" borderId="22" xfId="0" applyFont="1" applyBorder="1" applyAlignment="1">
      <alignment horizontal="center" vertical="center" wrapText="1"/>
    </xf>
    <xf numFmtId="0" fontId="19" fillId="0" borderId="0" xfId="0" applyFont="1" applyAlignment="1">
      <alignment horizontal="center" vertical="center" wrapText="1"/>
    </xf>
    <xf numFmtId="14" fontId="1" fillId="5" borderId="19" xfId="0" applyNumberFormat="1" applyFont="1" applyFill="1" applyBorder="1" applyAlignment="1">
      <alignment horizontal="center"/>
    </xf>
    <xf numFmtId="0" fontId="1" fillId="5" borderId="20" xfId="0" applyFont="1" applyFill="1" applyBorder="1" applyAlignment="1">
      <alignment horizontal="center"/>
    </xf>
    <xf numFmtId="0" fontId="1" fillId="5" borderId="21" xfId="0" applyFont="1" applyFill="1" applyBorder="1" applyAlignment="1">
      <alignment horizont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9" fillId="0" borderId="0" xfId="0" applyFont="1" applyAlignment="1">
      <alignment horizontal="left"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3" fillId="4" borderId="21" xfId="0" applyFont="1" applyFill="1" applyBorder="1" applyAlignment="1" applyProtection="1">
      <alignment horizontal="center"/>
      <protection locked="0"/>
    </xf>
    <xf numFmtId="14" fontId="3" fillId="4" borderId="19" xfId="0" applyNumberFormat="1" applyFont="1" applyFill="1" applyBorder="1" applyAlignment="1" applyProtection="1">
      <alignment horizontal="center"/>
      <protection locked="0"/>
    </xf>
    <xf numFmtId="0" fontId="3" fillId="4" borderId="22" xfId="0" applyFont="1" applyFill="1" applyBorder="1" applyAlignment="1" applyProtection="1">
      <alignment horizontal="center"/>
      <protection locked="0"/>
    </xf>
    <xf numFmtId="0" fontId="3" fillId="4" borderId="0" xfId="0" applyFont="1" applyFill="1" applyAlignment="1" applyProtection="1">
      <alignment horizontal="center"/>
      <protection locked="0"/>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21" fillId="0" borderId="0" xfId="0" applyFont="1" applyAlignment="1">
      <alignment horizontal="left" vertical="center" wrapText="1"/>
    </xf>
    <xf numFmtId="0" fontId="6" fillId="0" borderId="6" xfId="2" applyFont="1" applyBorder="1" applyAlignment="1">
      <alignment horizontal="center"/>
    </xf>
    <xf numFmtId="0" fontId="6" fillId="0" borderId="0" xfId="2" applyFont="1" applyAlignment="1">
      <alignment horizontal="center"/>
    </xf>
    <xf numFmtId="0" fontId="6" fillId="0" borderId="5" xfId="2" applyFont="1" applyBorder="1" applyAlignment="1">
      <alignment horizontal="center"/>
    </xf>
    <xf numFmtId="0" fontId="5" fillId="0" borderId="6" xfId="2" applyFont="1" applyBorder="1" applyAlignment="1">
      <alignment horizontal="center"/>
    </xf>
    <xf numFmtId="0" fontId="5" fillId="0" borderId="0" xfId="2" applyFont="1" applyAlignment="1">
      <alignment horizontal="center"/>
    </xf>
    <xf numFmtId="0" fontId="5" fillId="0" borderId="5" xfId="2" applyFont="1" applyBorder="1" applyAlignment="1">
      <alignment horizontal="center"/>
    </xf>
    <xf numFmtId="0" fontId="5" fillId="0" borderId="9" xfId="2" applyFont="1" applyBorder="1" applyAlignment="1">
      <alignment horizontal="center"/>
    </xf>
    <xf numFmtId="0" fontId="5" fillId="0" borderId="7" xfId="2" applyFont="1" applyBorder="1" applyAlignment="1">
      <alignment horizontal="center"/>
    </xf>
    <xf numFmtId="0" fontId="5" fillId="0" borderId="8" xfId="2" applyFont="1" applyBorder="1" applyAlignment="1">
      <alignment horizontal="center"/>
    </xf>
    <xf numFmtId="0" fontId="1" fillId="0" borderId="6" xfId="2" applyBorder="1" applyAlignment="1">
      <alignment horizontal="left" vertical="center" wrapText="1"/>
    </xf>
    <xf numFmtId="0" fontId="4" fillId="0" borderId="0" xfId="2" applyFont="1" applyAlignment="1">
      <alignment horizontal="left" vertical="center" wrapText="1"/>
    </xf>
  </cellXfs>
  <cellStyles count="6">
    <cellStyle name="Comma" xfId="3" builtinId="3"/>
    <cellStyle name="Currency" xfId="4" builtinId="4"/>
    <cellStyle name="Normal" xfId="0" builtinId="0"/>
    <cellStyle name="Normal 2" xfId="1" xr:uid="{38A560C7-394C-4F01-9058-74628B3A078B}"/>
    <cellStyle name="Normal 2 21" xfId="2" xr:uid="{724A4BFD-2417-4A74-8F65-6A5FFA69CF91}"/>
    <cellStyle name="Percent" xfId="5" builtinId="5"/>
  </cellStyles>
  <dxfs count="7">
    <dxf>
      <font>
        <strike val="0"/>
        <color theme="1"/>
      </font>
      <fill>
        <patternFill>
          <bgColor theme="7"/>
        </patternFill>
      </fill>
    </dxf>
    <dxf>
      <font>
        <color auto="1"/>
      </font>
      <fill>
        <patternFill>
          <bgColor theme="7"/>
        </patternFill>
      </fill>
    </dxf>
    <dxf>
      <fill>
        <patternFill>
          <bgColor theme="0"/>
        </patternFill>
      </fill>
    </dxf>
    <dxf>
      <font>
        <strike val="0"/>
        <color auto="1"/>
      </font>
      <fill>
        <patternFill>
          <bgColor theme="7"/>
        </patternFill>
      </fill>
    </dxf>
    <dxf>
      <font>
        <strike val="0"/>
        <color auto="1"/>
      </font>
      <fill>
        <patternFill>
          <bgColor theme="7"/>
        </patternFill>
      </fill>
    </dxf>
    <dxf>
      <font>
        <strike val="0"/>
        <color auto="1"/>
      </font>
      <fill>
        <patternFill>
          <bgColor theme="7"/>
        </patternFill>
      </fill>
    </dxf>
    <dxf>
      <font>
        <strike val="0"/>
        <color auto="1"/>
      </font>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B0632-11C5-442F-8483-B760FE609EEB}">
  <dimension ref="A1:I33"/>
  <sheetViews>
    <sheetView tabSelected="1" workbookViewId="0">
      <selection sqref="A1:H1"/>
    </sheetView>
  </sheetViews>
  <sheetFormatPr defaultRowHeight="15" x14ac:dyDescent="0.25"/>
  <cols>
    <col min="1" max="1" width="7.140625" style="52" customWidth="1"/>
    <col min="2" max="2" width="13.85546875" style="52" customWidth="1"/>
    <col min="3" max="3" width="14" style="52" customWidth="1"/>
    <col min="4" max="4" width="15.85546875" style="52" customWidth="1"/>
    <col min="5" max="5" width="12.42578125" style="52" customWidth="1"/>
    <col min="6" max="6" width="17.140625" style="52" customWidth="1"/>
    <col min="7" max="7" width="16" style="52" customWidth="1"/>
    <col min="8" max="8" width="79.140625" style="52" customWidth="1"/>
    <col min="9" max="9" width="8.85546875" style="52"/>
    <col min="10" max="10" width="10.42578125" customWidth="1"/>
  </cols>
  <sheetData>
    <row r="1" spans="1:8" ht="33" customHeight="1" x14ac:dyDescent="0.25">
      <c r="A1" s="120" t="s">
        <v>71</v>
      </c>
      <c r="B1" s="120"/>
      <c r="C1" s="120"/>
      <c r="D1" s="120"/>
      <c r="E1" s="120"/>
      <c r="F1" s="120"/>
      <c r="G1" s="120"/>
      <c r="H1" s="120"/>
    </row>
    <row r="2" spans="1:8" x14ac:dyDescent="0.25">
      <c r="A2" s="52" t="s">
        <v>69</v>
      </c>
    </row>
    <row r="3" spans="1:8" x14ac:dyDescent="0.25">
      <c r="A3" s="52" t="s">
        <v>70</v>
      </c>
    </row>
    <row r="5" spans="1:8" ht="87.75" customHeight="1" x14ac:dyDescent="0.25">
      <c r="A5" s="117" t="s">
        <v>144</v>
      </c>
      <c r="B5" s="118"/>
      <c r="C5" s="118"/>
      <c r="D5" s="118"/>
      <c r="E5" s="118"/>
      <c r="F5" s="118"/>
      <c r="G5" s="118"/>
      <c r="H5" s="119"/>
    </row>
    <row r="7" spans="1:8" ht="15.75" thickBot="1" x14ac:dyDescent="0.3">
      <c r="A7" s="14"/>
    </row>
    <row r="8" spans="1:8" x14ac:dyDescent="0.25">
      <c r="A8" s="114" t="s">
        <v>39</v>
      </c>
      <c r="B8" s="115"/>
      <c r="C8" s="115"/>
      <c r="D8" s="115"/>
      <c r="E8" s="115"/>
      <c r="F8" s="115"/>
      <c r="G8" s="115"/>
      <c r="H8" s="116"/>
    </row>
    <row r="9" spans="1:8" x14ac:dyDescent="0.25">
      <c r="A9" s="53"/>
      <c r="H9" s="54"/>
    </row>
    <row r="10" spans="1:8" x14ac:dyDescent="0.25">
      <c r="A10" s="50" t="s">
        <v>133</v>
      </c>
      <c r="H10" s="54"/>
    </row>
    <row r="11" spans="1:8" x14ac:dyDescent="0.25">
      <c r="A11" s="50"/>
      <c r="B11" s="51" t="s">
        <v>115</v>
      </c>
      <c r="H11" s="54"/>
    </row>
    <row r="12" spans="1:8" x14ac:dyDescent="0.25">
      <c r="A12" s="50"/>
      <c r="B12" s="60" t="s">
        <v>46</v>
      </c>
      <c r="H12" s="54"/>
    </row>
    <row r="13" spans="1:8" x14ac:dyDescent="0.25">
      <c r="A13" s="50"/>
      <c r="B13" s="65" t="s">
        <v>151</v>
      </c>
      <c r="H13" s="54"/>
    </row>
    <row r="14" spans="1:8" x14ac:dyDescent="0.25">
      <c r="A14" s="50"/>
      <c r="B14" s="60" t="s">
        <v>38</v>
      </c>
      <c r="H14" s="54"/>
    </row>
    <row r="15" spans="1:8" x14ac:dyDescent="0.25">
      <c r="A15" s="50"/>
      <c r="H15" s="54"/>
    </row>
    <row r="16" spans="1:8" x14ac:dyDescent="0.25">
      <c r="A16" s="50"/>
      <c r="B16" s="51" t="s">
        <v>116</v>
      </c>
      <c r="H16" s="54"/>
    </row>
    <row r="17" spans="1:8" x14ac:dyDescent="0.25">
      <c r="A17" s="50"/>
      <c r="B17" s="60" t="s">
        <v>47</v>
      </c>
      <c r="H17" s="54"/>
    </row>
    <row r="18" spans="1:8" x14ac:dyDescent="0.25">
      <c r="A18" s="50"/>
      <c r="B18" s="65" t="s">
        <v>152</v>
      </c>
      <c r="H18" s="54"/>
    </row>
    <row r="19" spans="1:8" x14ac:dyDescent="0.25">
      <c r="A19" s="53"/>
      <c r="B19" s="60" t="s">
        <v>38</v>
      </c>
      <c r="H19" s="54"/>
    </row>
    <row r="20" spans="1:8" x14ac:dyDescent="0.25">
      <c r="A20" s="53"/>
      <c r="H20" s="54"/>
    </row>
    <row r="21" spans="1:8" x14ac:dyDescent="0.25">
      <c r="A21" s="50"/>
      <c r="B21" s="51" t="s">
        <v>117</v>
      </c>
      <c r="H21" s="54"/>
    </row>
    <row r="22" spans="1:8" x14ac:dyDescent="0.25">
      <c r="A22" s="50"/>
      <c r="B22" s="60" t="s">
        <v>49</v>
      </c>
      <c r="H22" s="54"/>
    </row>
    <row r="23" spans="1:8" x14ac:dyDescent="0.25">
      <c r="A23" s="50"/>
      <c r="B23" s="65" t="s">
        <v>153</v>
      </c>
      <c r="H23" s="54"/>
    </row>
    <row r="24" spans="1:8" x14ac:dyDescent="0.25">
      <c r="A24" s="53"/>
      <c r="B24" s="60" t="s">
        <v>38</v>
      </c>
      <c r="H24" s="54"/>
    </row>
    <row r="25" spans="1:8" x14ac:dyDescent="0.25">
      <c r="A25" s="53"/>
      <c r="H25" s="54"/>
    </row>
    <row r="26" spans="1:8" x14ac:dyDescent="0.25">
      <c r="A26" s="50"/>
      <c r="B26" s="51" t="s">
        <v>118</v>
      </c>
      <c r="H26" s="54"/>
    </row>
    <row r="27" spans="1:8" x14ac:dyDescent="0.25">
      <c r="A27" s="50"/>
      <c r="B27" s="60" t="s">
        <v>48</v>
      </c>
      <c r="H27" s="54"/>
    </row>
    <row r="28" spans="1:8" x14ac:dyDescent="0.25">
      <c r="A28" s="50"/>
      <c r="B28" s="65" t="s">
        <v>154</v>
      </c>
      <c r="H28" s="54"/>
    </row>
    <row r="29" spans="1:8" x14ac:dyDescent="0.25">
      <c r="A29" s="53"/>
      <c r="B29" s="60" t="s">
        <v>38</v>
      </c>
      <c r="H29" s="54"/>
    </row>
    <row r="30" spans="1:8" x14ac:dyDescent="0.25">
      <c r="A30" s="53"/>
      <c r="H30" s="54"/>
    </row>
    <row r="31" spans="1:8" ht="14.45" customHeight="1" x14ac:dyDescent="0.25">
      <c r="A31" s="53"/>
      <c r="B31" s="61" t="s">
        <v>45</v>
      </c>
      <c r="C31" s="58"/>
      <c r="D31" s="58"/>
      <c r="E31" s="58"/>
      <c r="F31" s="58"/>
      <c r="G31" s="58"/>
      <c r="H31" s="59"/>
    </row>
    <row r="32" spans="1:8" ht="15.75" thickBot="1" x14ac:dyDescent="0.3">
      <c r="A32" s="55"/>
      <c r="B32" s="56"/>
      <c r="C32" s="56"/>
      <c r="D32" s="56"/>
      <c r="E32" s="56"/>
      <c r="F32" s="56"/>
      <c r="G32" s="56"/>
      <c r="H32" s="57"/>
    </row>
    <row r="33" spans="1:1" x14ac:dyDescent="0.25">
      <c r="A33" s="53"/>
    </row>
  </sheetData>
  <sheetProtection algorithmName="SHA-512" hashValue="M7Egl6+SznSEOWAV5saUwHMsm6ddBvVeX/+BOGLT3v+KVjSodC83f2x19HRWTyPBJ/oKVKvcK03RkyuF2AoqPg==" saltValue="hZ5sFUXG6QVEt8KV2TQI8A==" spinCount="100000" sheet="1" objects="1" scenarios="1"/>
  <mergeCells count="3">
    <mergeCell ref="A8:H8"/>
    <mergeCell ref="A5:H5"/>
    <mergeCell ref="A1:H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12F28-934D-4482-A163-1477AF0EA112}">
  <dimension ref="A1:X111"/>
  <sheetViews>
    <sheetView zoomScale="75" zoomScaleNormal="75" workbookViewId="0"/>
  </sheetViews>
  <sheetFormatPr defaultColWidth="9.140625" defaultRowHeight="15" x14ac:dyDescent="0.25"/>
  <cols>
    <col min="1" max="1" width="31.140625" customWidth="1"/>
    <col min="2" max="2" width="29.140625" customWidth="1"/>
    <col min="3" max="3" width="17.85546875" customWidth="1"/>
    <col min="4" max="10" width="20.7109375" style="16" customWidth="1"/>
    <col min="11" max="11" width="4.5703125" style="16" customWidth="1"/>
    <col min="12" max="18" width="20.7109375" style="16" customWidth="1"/>
    <col min="19" max="19" width="3.7109375" style="16" customWidth="1"/>
    <col min="20" max="21" width="20.7109375" style="16" customWidth="1"/>
  </cols>
  <sheetData>
    <row r="1" spans="1:21" x14ac:dyDescent="0.25">
      <c r="A1" s="14" t="s">
        <v>6</v>
      </c>
    </row>
    <row r="2" spans="1:21" x14ac:dyDescent="0.25">
      <c r="A2" s="14"/>
    </row>
    <row r="3" spans="1:21" ht="60" customHeight="1" x14ac:dyDescent="0.25">
      <c r="A3" s="124" t="s">
        <v>68</v>
      </c>
      <c r="B3" s="125"/>
      <c r="C3" s="125"/>
      <c r="D3" s="125"/>
      <c r="E3" s="125"/>
      <c r="F3" s="125"/>
      <c r="G3" s="125"/>
      <c r="H3" s="125"/>
      <c r="I3" s="125"/>
      <c r="J3" s="125"/>
      <c r="K3" s="125"/>
      <c r="L3" s="125"/>
      <c r="M3" s="125"/>
      <c r="N3" s="125"/>
      <c r="O3" s="125"/>
      <c r="P3" s="125"/>
      <c r="Q3" s="125"/>
      <c r="R3" s="125"/>
      <c r="S3" s="125"/>
      <c r="T3" s="125"/>
      <c r="U3" s="125"/>
    </row>
    <row r="4" spans="1:21" ht="15.75" thickBot="1" x14ac:dyDescent="0.3">
      <c r="A4" s="14"/>
    </row>
    <row r="5" spans="1:21" ht="21" thickBot="1" x14ac:dyDescent="0.3">
      <c r="A5" s="27" t="s">
        <v>17</v>
      </c>
      <c r="B5" s="28"/>
      <c r="C5" s="28"/>
      <c r="D5" s="28"/>
      <c r="E5" s="28"/>
      <c r="F5" s="28"/>
      <c r="G5" s="28"/>
      <c r="H5" s="28"/>
      <c r="I5" s="28"/>
      <c r="J5" s="28"/>
      <c r="K5" s="28"/>
      <c r="L5" s="28"/>
      <c r="M5" s="28"/>
      <c r="N5" s="28"/>
      <c r="O5" s="28"/>
      <c r="P5" s="28"/>
      <c r="Q5" s="28"/>
      <c r="R5" s="28"/>
      <c r="S5" s="28"/>
      <c r="T5" s="28"/>
      <c r="U5" s="29"/>
    </row>
    <row r="6" spans="1:21" x14ac:dyDescent="0.25">
      <c r="A6" s="30"/>
      <c r="B6" s="31"/>
      <c r="C6" s="31"/>
      <c r="D6" s="45"/>
      <c r="E6" s="45"/>
      <c r="F6" s="45"/>
      <c r="G6" s="45"/>
      <c r="H6" s="45"/>
      <c r="I6" s="45"/>
      <c r="J6" s="45"/>
      <c r="K6" s="45"/>
      <c r="L6" s="45"/>
      <c r="M6" s="45"/>
      <c r="N6" s="45"/>
      <c r="O6" s="45"/>
      <c r="P6" s="45"/>
      <c r="Q6" s="45"/>
      <c r="R6" s="45"/>
      <c r="S6" s="45"/>
      <c r="T6" s="45"/>
      <c r="U6" s="46"/>
    </row>
    <row r="7" spans="1:21" x14ac:dyDescent="0.25">
      <c r="A7" s="72" t="s">
        <v>149</v>
      </c>
      <c r="B7" s="31"/>
      <c r="C7" s="31"/>
      <c r="D7" s="45"/>
      <c r="E7" s="45"/>
      <c r="F7" s="45"/>
      <c r="G7" s="45"/>
      <c r="H7" s="45"/>
      <c r="I7" s="45"/>
      <c r="J7" s="45"/>
      <c r="K7" s="45"/>
      <c r="L7" s="45"/>
      <c r="M7" s="45"/>
      <c r="N7" s="45"/>
      <c r="O7" s="45"/>
      <c r="P7" s="45"/>
      <c r="Q7" s="45"/>
      <c r="R7" s="45"/>
      <c r="S7" s="45"/>
      <c r="T7" s="45"/>
      <c r="U7" s="46"/>
    </row>
    <row r="8" spans="1:21" x14ac:dyDescent="0.25">
      <c r="A8" s="30"/>
      <c r="B8" s="31"/>
      <c r="C8" s="31"/>
      <c r="D8" s="45"/>
      <c r="E8" s="45"/>
      <c r="F8" s="43"/>
      <c r="G8" s="43"/>
      <c r="H8" s="43"/>
      <c r="I8" s="43"/>
      <c r="J8" s="43"/>
      <c r="K8" s="43"/>
      <c r="L8" s="43"/>
      <c r="M8" s="43"/>
      <c r="N8" s="43"/>
      <c r="O8" s="43"/>
      <c r="P8" s="43"/>
      <c r="Q8" s="43"/>
      <c r="R8" s="43"/>
      <c r="S8" s="43"/>
      <c r="T8" s="43"/>
      <c r="U8" s="44"/>
    </row>
    <row r="9" spans="1:21" x14ac:dyDescent="0.25">
      <c r="A9" s="30" t="s">
        <v>24</v>
      </c>
      <c r="B9" s="31" t="s">
        <v>7</v>
      </c>
      <c r="C9" s="31"/>
      <c r="D9" s="45" t="s">
        <v>65</v>
      </c>
      <c r="E9" s="45"/>
      <c r="F9" s="43"/>
      <c r="G9" s="43"/>
      <c r="H9" s="43"/>
      <c r="I9" s="43"/>
      <c r="J9" s="43"/>
      <c r="K9" s="43"/>
      <c r="L9" s="43"/>
      <c r="M9" s="43"/>
      <c r="N9" s="43"/>
      <c r="O9" s="43"/>
      <c r="P9" s="43"/>
      <c r="Q9" s="43"/>
      <c r="R9" s="43"/>
      <c r="S9" s="43"/>
      <c r="T9" s="43"/>
      <c r="U9" s="44"/>
    </row>
    <row r="10" spans="1:21" x14ac:dyDescent="0.25">
      <c r="A10" s="30" t="s">
        <v>40</v>
      </c>
      <c r="B10" s="31" t="s">
        <v>8</v>
      </c>
      <c r="C10" s="31"/>
      <c r="D10" s="45" t="s">
        <v>66</v>
      </c>
      <c r="E10" s="45"/>
      <c r="F10" s="43"/>
      <c r="G10" s="43"/>
      <c r="H10" s="43"/>
      <c r="I10" s="43"/>
      <c r="J10" s="43"/>
      <c r="K10" s="43"/>
      <c r="L10" s="43"/>
      <c r="M10" s="43"/>
      <c r="N10" s="43"/>
      <c r="O10" s="43"/>
      <c r="P10" s="43"/>
      <c r="Q10" s="43"/>
      <c r="R10" s="43"/>
      <c r="S10" s="43"/>
      <c r="T10" s="43"/>
      <c r="U10" s="44"/>
    </row>
    <row r="11" spans="1:21" x14ac:dyDescent="0.25">
      <c r="A11" s="30" t="s">
        <v>18</v>
      </c>
      <c r="B11" s="31" t="s">
        <v>50</v>
      </c>
      <c r="C11" s="31"/>
      <c r="D11" s="45" t="s">
        <v>63</v>
      </c>
      <c r="E11" s="45"/>
      <c r="F11" s="45"/>
      <c r="G11" s="45"/>
      <c r="H11" s="45"/>
      <c r="I11" s="45"/>
      <c r="J11" s="45"/>
      <c r="K11" s="45"/>
      <c r="L11" s="45"/>
      <c r="M11" s="45"/>
      <c r="N11" s="45"/>
      <c r="O11" s="45"/>
      <c r="P11" s="45"/>
      <c r="Q11" s="45"/>
      <c r="R11" s="45"/>
      <c r="S11" s="45"/>
      <c r="T11" s="45"/>
      <c r="U11" s="46"/>
    </row>
    <row r="12" spans="1:21" x14ac:dyDescent="0.25">
      <c r="A12" s="30" t="s">
        <v>25</v>
      </c>
      <c r="B12" s="132" t="s">
        <v>96</v>
      </c>
      <c r="C12" s="132"/>
      <c r="D12" s="45" t="s">
        <v>51</v>
      </c>
      <c r="E12" s="43"/>
      <c r="F12" s="43"/>
      <c r="G12" s="43"/>
      <c r="H12" s="43"/>
      <c r="I12" s="43"/>
      <c r="J12" s="43"/>
      <c r="K12" s="43"/>
      <c r="L12" s="43"/>
      <c r="M12" s="43"/>
      <c r="N12" s="43"/>
      <c r="O12" s="43"/>
      <c r="P12" s="43"/>
      <c r="Q12" s="43"/>
      <c r="R12" s="43"/>
      <c r="S12" s="43"/>
      <c r="T12" s="43"/>
      <c r="U12" s="44"/>
    </row>
    <row r="13" spans="1:21" x14ac:dyDescent="0.25">
      <c r="A13" s="30" t="s">
        <v>26</v>
      </c>
      <c r="B13" s="31" t="s">
        <v>9</v>
      </c>
      <c r="C13" s="31"/>
      <c r="D13" s="45" t="s">
        <v>94</v>
      </c>
      <c r="E13" s="45"/>
      <c r="F13" s="43"/>
      <c r="G13" s="43"/>
      <c r="H13" s="43"/>
      <c r="I13" s="43"/>
      <c r="J13" s="43"/>
      <c r="K13" s="43"/>
      <c r="L13" s="43"/>
      <c r="M13" s="43"/>
      <c r="N13" s="43"/>
      <c r="O13" s="43"/>
      <c r="P13" s="43"/>
      <c r="Q13" s="43"/>
      <c r="R13" s="43"/>
      <c r="S13" s="43"/>
      <c r="T13" s="43"/>
      <c r="U13" s="44"/>
    </row>
    <row r="14" spans="1:21" x14ac:dyDescent="0.25">
      <c r="A14" s="30" t="s">
        <v>27</v>
      </c>
      <c r="B14" s="31" t="s">
        <v>10</v>
      </c>
      <c r="C14" s="31"/>
      <c r="D14" s="45" t="s">
        <v>56</v>
      </c>
      <c r="E14" s="45"/>
      <c r="F14" s="43"/>
      <c r="G14" s="43"/>
      <c r="H14" s="43"/>
      <c r="I14" s="43"/>
      <c r="J14" s="43"/>
      <c r="K14" s="43"/>
      <c r="L14" s="43"/>
      <c r="M14" s="43"/>
      <c r="N14" s="43"/>
      <c r="O14" s="43"/>
      <c r="P14" s="43"/>
      <c r="Q14" s="43"/>
      <c r="R14" s="43"/>
      <c r="S14" s="43"/>
      <c r="T14" s="43"/>
      <c r="U14" s="44"/>
    </row>
    <row r="15" spans="1:21" ht="14.45" customHeight="1" x14ac:dyDescent="0.25">
      <c r="A15" s="30" t="s">
        <v>28</v>
      </c>
      <c r="B15" s="31" t="s">
        <v>35</v>
      </c>
      <c r="C15" s="31"/>
      <c r="D15" s="45" t="s">
        <v>77</v>
      </c>
      <c r="E15" s="45"/>
      <c r="F15" s="45"/>
      <c r="G15" s="45"/>
      <c r="H15" s="45"/>
      <c r="I15" s="45"/>
      <c r="J15" s="45"/>
      <c r="K15" s="45"/>
      <c r="L15" s="45"/>
      <c r="M15" s="45"/>
      <c r="N15" s="45"/>
      <c r="O15" s="45"/>
      <c r="P15" s="45"/>
      <c r="Q15" s="45"/>
      <c r="R15" s="45"/>
      <c r="S15" s="45"/>
      <c r="T15" s="45"/>
      <c r="U15" s="46"/>
    </row>
    <row r="16" spans="1:21" ht="25.5" x14ac:dyDescent="0.25">
      <c r="A16" s="30" t="s">
        <v>19</v>
      </c>
      <c r="B16" s="69" t="s">
        <v>76</v>
      </c>
      <c r="C16" s="31"/>
      <c r="D16" s="45" t="s">
        <v>52</v>
      </c>
      <c r="E16" s="45"/>
      <c r="F16"/>
      <c r="G16"/>
      <c r="H16"/>
      <c r="I16"/>
      <c r="J16"/>
      <c r="K16"/>
      <c r="L16"/>
      <c r="M16"/>
      <c r="N16"/>
      <c r="O16"/>
      <c r="P16"/>
      <c r="Q16"/>
      <c r="R16"/>
      <c r="S16"/>
      <c r="T16"/>
      <c r="U16" s="32"/>
    </row>
    <row r="17" spans="1:21" x14ac:dyDescent="0.25">
      <c r="A17" s="30" t="s">
        <v>20</v>
      </c>
      <c r="B17" s="31" t="s">
        <v>34</v>
      </c>
      <c r="C17" s="31"/>
      <c r="D17" s="45" t="s">
        <v>53</v>
      </c>
      <c r="E17" s="45"/>
      <c r="F17"/>
      <c r="G17"/>
      <c r="H17"/>
      <c r="I17"/>
      <c r="J17"/>
      <c r="K17"/>
      <c r="L17"/>
      <c r="M17"/>
      <c r="N17"/>
      <c r="O17"/>
      <c r="P17"/>
      <c r="Q17"/>
      <c r="R17"/>
      <c r="S17"/>
      <c r="T17"/>
      <c r="U17" s="32"/>
    </row>
    <row r="18" spans="1:21" x14ac:dyDescent="0.25">
      <c r="A18" s="30" t="s">
        <v>104</v>
      </c>
      <c r="B18" s="31" t="s">
        <v>98</v>
      </c>
      <c r="C18" s="31"/>
      <c r="D18" s="45" t="s">
        <v>103</v>
      </c>
      <c r="E18" s="45"/>
      <c r="F18"/>
      <c r="G18"/>
      <c r="H18"/>
      <c r="I18"/>
      <c r="J18"/>
      <c r="K18"/>
      <c r="L18"/>
      <c r="M18"/>
      <c r="N18"/>
      <c r="O18"/>
      <c r="P18"/>
      <c r="Q18"/>
      <c r="R18"/>
      <c r="S18"/>
      <c r="T18"/>
      <c r="U18" s="32"/>
    </row>
    <row r="19" spans="1:21" x14ac:dyDescent="0.25">
      <c r="A19" s="30" t="s">
        <v>21</v>
      </c>
      <c r="B19" s="31" t="s">
        <v>88</v>
      </c>
      <c r="C19" s="31"/>
      <c r="D19" s="45" t="s">
        <v>150</v>
      </c>
      <c r="E19" s="45"/>
      <c r="F19"/>
      <c r="G19"/>
      <c r="H19"/>
      <c r="I19"/>
      <c r="J19"/>
      <c r="K19"/>
      <c r="L19"/>
      <c r="M19"/>
      <c r="N19"/>
      <c r="O19"/>
      <c r="P19"/>
      <c r="Q19"/>
      <c r="R19"/>
      <c r="S19"/>
      <c r="T19"/>
      <c r="U19" s="32"/>
    </row>
    <row r="20" spans="1:21" x14ac:dyDescent="0.25">
      <c r="A20" s="30" t="s">
        <v>29</v>
      </c>
      <c r="B20" s="31" t="s">
        <v>89</v>
      </c>
      <c r="C20" s="31"/>
      <c r="D20" s="45" t="s">
        <v>95</v>
      </c>
      <c r="E20" s="45"/>
      <c r="F20"/>
      <c r="G20"/>
      <c r="H20"/>
      <c r="I20"/>
      <c r="J20"/>
      <c r="K20"/>
      <c r="L20"/>
      <c r="M20"/>
      <c r="N20"/>
      <c r="O20"/>
      <c r="P20"/>
      <c r="Q20"/>
      <c r="R20"/>
      <c r="S20"/>
      <c r="T20"/>
      <c r="U20" s="32"/>
    </row>
    <row r="21" spans="1:21" x14ac:dyDescent="0.25">
      <c r="A21" s="30" t="s">
        <v>30</v>
      </c>
      <c r="B21" s="31" t="s">
        <v>90</v>
      </c>
      <c r="C21" s="31"/>
      <c r="D21" s="45" t="s">
        <v>55</v>
      </c>
      <c r="E21" s="45"/>
      <c r="F21"/>
      <c r="G21"/>
      <c r="H21"/>
      <c r="I21"/>
      <c r="J21"/>
      <c r="K21"/>
      <c r="L21"/>
      <c r="M21"/>
      <c r="N21"/>
      <c r="O21"/>
      <c r="P21"/>
      <c r="Q21"/>
      <c r="R21"/>
      <c r="S21"/>
      <c r="T21"/>
      <c r="U21" s="32"/>
    </row>
    <row r="22" spans="1:21" x14ac:dyDescent="0.25">
      <c r="A22" s="30" t="s">
        <v>32</v>
      </c>
      <c r="B22" s="31" t="s">
        <v>91</v>
      </c>
      <c r="C22" s="31"/>
      <c r="D22" s="45" t="s">
        <v>78</v>
      </c>
      <c r="E22" s="45"/>
      <c r="F22"/>
      <c r="G22"/>
      <c r="H22"/>
      <c r="I22"/>
      <c r="J22"/>
      <c r="K22"/>
      <c r="L22"/>
      <c r="M22"/>
      <c r="N22"/>
      <c r="O22"/>
      <c r="P22"/>
      <c r="Q22"/>
      <c r="R22"/>
      <c r="S22"/>
      <c r="T22"/>
      <c r="U22" s="32"/>
    </row>
    <row r="23" spans="1:21" ht="40.9" customHeight="1" x14ac:dyDescent="0.25">
      <c r="A23" s="30" t="s">
        <v>33</v>
      </c>
      <c r="B23" s="69" t="s">
        <v>92</v>
      </c>
      <c r="C23" s="31"/>
      <c r="D23" s="45" t="s">
        <v>36</v>
      </c>
      <c r="E23" s="45"/>
      <c r="F23"/>
      <c r="G23"/>
      <c r="H23"/>
      <c r="I23"/>
      <c r="J23"/>
      <c r="K23"/>
      <c r="L23"/>
      <c r="M23"/>
      <c r="N23"/>
      <c r="O23"/>
      <c r="P23"/>
      <c r="Q23"/>
      <c r="R23"/>
      <c r="S23"/>
      <c r="T23"/>
      <c r="U23" s="32"/>
    </row>
    <row r="24" spans="1:21" x14ac:dyDescent="0.25">
      <c r="A24" s="30" t="s">
        <v>105</v>
      </c>
      <c r="B24" s="31" t="s">
        <v>93</v>
      </c>
      <c r="C24" s="31"/>
      <c r="D24" s="45" t="s">
        <v>54</v>
      </c>
      <c r="E24" s="45"/>
      <c r="F24"/>
      <c r="G24"/>
      <c r="H24"/>
      <c r="I24"/>
      <c r="J24"/>
      <c r="K24"/>
      <c r="L24"/>
      <c r="M24"/>
      <c r="N24"/>
      <c r="O24"/>
      <c r="P24"/>
      <c r="Q24"/>
      <c r="R24"/>
      <c r="S24"/>
      <c r="T24"/>
      <c r="U24" s="32"/>
    </row>
    <row r="25" spans="1:21" x14ac:dyDescent="0.25">
      <c r="A25" s="30" t="s">
        <v>60</v>
      </c>
      <c r="B25" s="31" t="s">
        <v>98</v>
      </c>
      <c r="C25" s="31"/>
      <c r="D25" s="45" t="s">
        <v>106</v>
      </c>
      <c r="E25" s="45"/>
      <c r="F25"/>
      <c r="G25"/>
      <c r="H25"/>
      <c r="I25"/>
      <c r="J25"/>
      <c r="K25"/>
      <c r="L25"/>
      <c r="M25"/>
      <c r="N25"/>
      <c r="O25"/>
      <c r="P25"/>
      <c r="Q25"/>
      <c r="R25"/>
      <c r="S25"/>
      <c r="T25"/>
      <c r="U25" s="32"/>
    </row>
    <row r="26" spans="1:21" x14ac:dyDescent="0.25">
      <c r="A26" s="30" t="s">
        <v>99</v>
      </c>
      <c r="B26" s="31" t="s">
        <v>97</v>
      </c>
      <c r="C26" s="35"/>
      <c r="D26" s="45" t="s">
        <v>101</v>
      </c>
      <c r="E26"/>
      <c r="F26"/>
      <c r="G26"/>
      <c r="H26"/>
      <c r="I26"/>
      <c r="J26"/>
      <c r="K26"/>
      <c r="L26"/>
      <c r="M26"/>
      <c r="N26"/>
      <c r="O26"/>
      <c r="P26"/>
      <c r="Q26"/>
      <c r="R26"/>
      <c r="S26"/>
      <c r="T26"/>
      <c r="U26" s="32"/>
    </row>
    <row r="27" spans="1:21" x14ac:dyDescent="0.25">
      <c r="A27" s="30" t="s">
        <v>100</v>
      </c>
      <c r="B27" s="31" t="s">
        <v>61</v>
      </c>
      <c r="C27" s="35"/>
      <c r="D27" s="45" t="s">
        <v>102</v>
      </c>
      <c r="E27"/>
      <c r="F27"/>
      <c r="G27"/>
      <c r="H27"/>
      <c r="I27"/>
      <c r="J27"/>
      <c r="K27"/>
      <c r="L27"/>
      <c r="M27"/>
      <c r="N27"/>
      <c r="O27"/>
      <c r="P27"/>
      <c r="Q27"/>
      <c r="R27"/>
      <c r="S27"/>
      <c r="T27"/>
      <c r="U27" s="32"/>
    </row>
    <row r="28" spans="1:21" x14ac:dyDescent="0.25">
      <c r="A28" s="33"/>
      <c r="B28" s="34"/>
      <c r="C28" s="35"/>
      <c r="D28" s="45"/>
      <c r="E28"/>
      <c r="F28"/>
      <c r="G28"/>
      <c r="H28"/>
      <c r="I28"/>
      <c r="J28"/>
      <c r="K28"/>
      <c r="L28"/>
      <c r="M28"/>
      <c r="N28"/>
      <c r="O28"/>
      <c r="P28"/>
      <c r="Q28"/>
      <c r="R28"/>
      <c r="S28"/>
      <c r="T28"/>
      <c r="U28" s="32"/>
    </row>
    <row r="29" spans="1:21" x14ac:dyDescent="0.25">
      <c r="A29" s="33"/>
      <c r="B29" s="36" t="s">
        <v>22</v>
      </c>
      <c r="C29" s="35"/>
      <c r="D29"/>
      <c r="E29"/>
      <c r="F29"/>
      <c r="G29"/>
      <c r="H29"/>
      <c r="I29"/>
      <c r="J29"/>
      <c r="K29"/>
      <c r="L29"/>
      <c r="M29"/>
      <c r="N29"/>
      <c r="O29"/>
      <c r="P29"/>
      <c r="Q29"/>
      <c r="R29"/>
      <c r="S29"/>
      <c r="T29"/>
      <c r="U29" s="32"/>
    </row>
    <row r="30" spans="1:21" ht="15.75" thickBot="1" x14ac:dyDescent="0.3">
      <c r="A30" s="37"/>
      <c r="B30" s="38" t="s">
        <v>23</v>
      </c>
      <c r="C30" s="39"/>
      <c r="D30" s="40"/>
      <c r="E30" s="40"/>
      <c r="F30" s="40"/>
      <c r="G30" s="40"/>
      <c r="H30" s="40"/>
      <c r="I30" s="40"/>
      <c r="J30" s="40"/>
      <c r="K30" s="40"/>
      <c r="L30" s="41"/>
      <c r="M30" s="41"/>
      <c r="N30" s="41"/>
      <c r="O30" s="41"/>
      <c r="P30" s="41"/>
      <c r="Q30" s="41"/>
      <c r="R30" s="41"/>
      <c r="S30" s="40"/>
      <c r="T30" s="40"/>
      <c r="U30" s="42"/>
    </row>
    <row r="31" spans="1:21" x14ac:dyDescent="0.25">
      <c r="A31" s="33"/>
      <c r="B31" s="47"/>
      <c r="C31" s="48"/>
      <c r="D31" s="49"/>
      <c r="E31" s="49"/>
      <c r="F31" s="49"/>
      <c r="G31" s="49"/>
      <c r="H31" s="49"/>
      <c r="I31" s="49"/>
      <c r="J31" s="49"/>
      <c r="K31" s="49"/>
      <c r="L31"/>
      <c r="M31"/>
      <c r="N31"/>
      <c r="O31"/>
      <c r="P31"/>
      <c r="Q31"/>
      <c r="R31"/>
      <c r="S31" s="49"/>
      <c r="T31" s="49"/>
      <c r="U31"/>
    </row>
    <row r="32" spans="1:21" s="15" customFormat="1" ht="18" x14ac:dyDescent="0.25">
      <c r="A32" s="19" t="s">
        <v>58</v>
      </c>
      <c r="B32" s="20"/>
      <c r="C32" s="20"/>
      <c r="D32" s="20"/>
      <c r="E32" s="20"/>
      <c r="F32" s="20"/>
      <c r="G32" s="20"/>
      <c r="H32" s="20"/>
      <c r="I32" s="20"/>
      <c r="J32" s="20"/>
      <c r="K32" s="20"/>
      <c r="L32" s="20"/>
      <c r="M32" s="20"/>
      <c r="N32" s="20"/>
      <c r="O32" s="20"/>
      <c r="P32" s="20"/>
      <c r="Q32" s="20"/>
      <c r="R32" s="20"/>
      <c r="S32" s="20"/>
      <c r="T32" s="20"/>
      <c r="U32" s="20"/>
    </row>
    <row r="33" spans="1:24" s="15" customFormat="1" ht="18" x14ac:dyDescent="0.2">
      <c r="A33" s="64" t="s">
        <v>59</v>
      </c>
      <c r="B33" s="133"/>
      <c r="C33" s="134"/>
      <c r="D33" s="134"/>
      <c r="E33" s="135"/>
      <c r="F33" s="20"/>
      <c r="G33" s="20"/>
      <c r="H33" s="20"/>
      <c r="I33" s="20"/>
      <c r="J33" s="20"/>
      <c r="K33" s="20"/>
      <c r="L33" s="20"/>
      <c r="M33" s="20"/>
      <c r="N33" s="20"/>
      <c r="O33" s="20"/>
      <c r="P33" s="20"/>
      <c r="Q33" s="20"/>
      <c r="R33" s="20"/>
      <c r="S33" s="20"/>
      <c r="T33" s="20"/>
      <c r="U33" s="20"/>
    </row>
    <row r="34" spans="1:24" s="15" customFormat="1" ht="18" x14ac:dyDescent="0.2">
      <c r="A34" s="64" t="s">
        <v>72</v>
      </c>
      <c r="B34" s="136">
        <v>45108</v>
      </c>
      <c r="C34" s="134"/>
      <c r="D34" s="134"/>
      <c r="E34" s="135"/>
      <c r="F34" s="45" t="s">
        <v>75</v>
      </c>
      <c r="G34" s="20"/>
      <c r="H34" s="20"/>
      <c r="I34" s="20"/>
      <c r="J34" s="20"/>
      <c r="K34" s="20"/>
      <c r="L34" s="20"/>
      <c r="M34" s="20"/>
      <c r="N34" s="20"/>
      <c r="O34" s="20"/>
      <c r="P34" s="20"/>
      <c r="Q34" s="20"/>
      <c r="R34" s="20"/>
      <c r="S34" s="20"/>
      <c r="T34" s="20"/>
      <c r="U34" s="20"/>
    </row>
    <row r="35" spans="1:24" s="15" customFormat="1" ht="18" x14ac:dyDescent="0.2">
      <c r="A35" s="64" t="s">
        <v>73</v>
      </c>
      <c r="B35" s="126">
        <f>EDATE(B34,24)-1</f>
        <v>45838</v>
      </c>
      <c r="C35" s="127"/>
      <c r="D35" s="127"/>
      <c r="E35" s="128"/>
      <c r="F35" s="20"/>
      <c r="G35" s="20"/>
      <c r="H35" s="20"/>
      <c r="I35" s="20"/>
      <c r="J35" s="20"/>
      <c r="K35" s="20"/>
      <c r="L35" s="20"/>
      <c r="M35" s="20"/>
      <c r="N35" s="20"/>
      <c r="O35" s="20"/>
      <c r="P35" s="20"/>
      <c r="Q35" s="20"/>
      <c r="R35" s="20"/>
      <c r="S35" s="20"/>
      <c r="T35" s="20"/>
      <c r="U35" s="20"/>
    </row>
    <row r="36" spans="1:24" s="15" customFormat="1" ht="18.75" thickBot="1" x14ac:dyDescent="0.25">
      <c r="A36" s="66"/>
      <c r="B36" s="67"/>
      <c r="C36" s="68"/>
      <c r="D36" s="68"/>
      <c r="E36" s="68"/>
      <c r="F36" s="20"/>
      <c r="G36" s="20"/>
      <c r="H36" s="20"/>
      <c r="I36" s="20"/>
      <c r="J36" s="20"/>
      <c r="K36" s="20"/>
      <c r="L36" s="20"/>
      <c r="M36" s="20"/>
      <c r="N36" s="20"/>
      <c r="O36" s="20"/>
      <c r="P36" s="20"/>
      <c r="Q36" s="20"/>
      <c r="R36" s="20"/>
      <c r="S36" s="20"/>
      <c r="T36" s="20"/>
      <c r="U36" s="20"/>
    </row>
    <row r="37" spans="1:24" s="15" customFormat="1" ht="15.75" thickBot="1" x14ac:dyDescent="0.3">
      <c r="A37" s="17"/>
      <c r="B37" s="17"/>
      <c r="C37" s="17"/>
      <c r="D37" s="17"/>
      <c r="E37" s="17"/>
      <c r="F37" s="17"/>
      <c r="G37" s="17"/>
      <c r="H37" s="17"/>
      <c r="I37" s="17"/>
      <c r="J37" s="17"/>
      <c r="K37" s="17"/>
      <c r="L37" s="17"/>
      <c r="M37" s="17"/>
      <c r="N37" s="17"/>
      <c r="O37" s="17"/>
      <c r="P37" s="17"/>
      <c r="Q37" s="17"/>
      <c r="R37" s="17"/>
      <c r="S37" s="17"/>
      <c r="T37" s="17"/>
      <c r="U37" s="17"/>
    </row>
    <row r="38" spans="1:24" s="15" customFormat="1" ht="16.5" thickBot="1" x14ac:dyDescent="0.3">
      <c r="A38" s="22" t="s">
        <v>11</v>
      </c>
      <c r="B38" s="23"/>
      <c r="C38" s="23"/>
      <c r="D38" s="23"/>
      <c r="E38" s="23"/>
      <c r="F38" s="23"/>
      <c r="G38" s="23"/>
      <c r="H38" s="23"/>
      <c r="I38" s="23"/>
      <c r="J38" s="23"/>
      <c r="K38" s="23"/>
      <c r="L38" s="23"/>
      <c r="M38" s="23"/>
      <c r="N38" s="23"/>
      <c r="O38" s="23"/>
      <c r="P38" s="23"/>
      <c r="Q38" s="23"/>
      <c r="R38" s="23"/>
      <c r="S38" s="23"/>
      <c r="T38" s="23"/>
      <c r="U38" s="24"/>
    </row>
    <row r="39" spans="1:24" s="15" customFormat="1" ht="15.75" x14ac:dyDescent="0.25">
      <c r="A39" s="86"/>
      <c r="B39" s="21"/>
      <c r="C39" s="21"/>
      <c r="D39" s="21"/>
      <c r="E39" s="21"/>
      <c r="F39" s="21"/>
      <c r="G39" s="21"/>
      <c r="H39" s="21"/>
      <c r="I39" s="21"/>
      <c r="J39" s="21"/>
      <c r="K39" s="21"/>
      <c r="L39" s="21"/>
      <c r="M39" s="21"/>
      <c r="N39" s="21"/>
      <c r="O39" s="21"/>
      <c r="P39" s="21"/>
      <c r="Q39" s="21"/>
      <c r="R39" s="21"/>
      <c r="S39" s="21"/>
      <c r="T39" s="21"/>
      <c r="U39" s="21"/>
    </row>
    <row r="40" spans="1:24" s="15" customFormat="1" ht="15.75" x14ac:dyDescent="0.25">
      <c r="A40" s="129" t="s">
        <v>74</v>
      </c>
      <c r="B40" s="130"/>
      <c r="C40" s="131"/>
      <c r="D40" s="87" t="s">
        <v>16</v>
      </c>
      <c r="E40" s="87"/>
      <c r="F40" s="87"/>
      <c r="G40" s="87"/>
      <c r="H40" s="87"/>
      <c r="I40" s="87"/>
      <c r="J40" s="87"/>
      <c r="L40" s="87" t="s">
        <v>87</v>
      </c>
      <c r="M40" s="87"/>
      <c r="N40" s="87"/>
      <c r="O40" s="87"/>
      <c r="P40" s="87"/>
      <c r="Q40" s="87"/>
      <c r="R40" s="87"/>
    </row>
    <row r="41" spans="1:24" s="15" customFormat="1" ht="78.599999999999994" customHeight="1" x14ac:dyDescent="0.25">
      <c r="A41" s="88" t="s">
        <v>7</v>
      </c>
      <c r="B41" s="88" t="s">
        <v>8</v>
      </c>
      <c r="C41" s="81" t="s">
        <v>50</v>
      </c>
      <c r="D41" s="81" t="s">
        <v>96</v>
      </c>
      <c r="E41" s="81" t="s">
        <v>14</v>
      </c>
      <c r="F41" s="81" t="s">
        <v>15</v>
      </c>
      <c r="G41" s="81" t="s">
        <v>37</v>
      </c>
      <c r="H41" s="81" t="s">
        <v>64</v>
      </c>
      <c r="I41" s="81" t="s">
        <v>31</v>
      </c>
      <c r="J41" s="81" t="s">
        <v>98</v>
      </c>
      <c r="L41" s="81" t="s">
        <v>119</v>
      </c>
      <c r="M41" s="81" t="s">
        <v>14</v>
      </c>
      <c r="N41" s="81" t="s">
        <v>15</v>
      </c>
      <c r="O41" s="81" t="s">
        <v>37</v>
      </c>
      <c r="P41" s="81" t="s">
        <v>64</v>
      </c>
      <c r="Q41" s="81" t="s">
        <v>31</v>
      </c>
      <c r="R41" s="81" t="s">
        <v>98</v>
      </c>
      <c r="T41" s="81" t="s">
        <v>97</v>
      </c>
      <c r="U41" s="81" t="s">
        <v>61</v>
      </c>
    </row>
    <row r="42" spans="1:24" ht="14.1" customHeight="1" x14ac:dyDescent="0.25">
      <c r="A42" s="89">
        <f>YEAR(EDATE($B$34,ROWS($A$42:$A42)-1))</f>
        <v>2023</v>
      </c>
      <c r="B42" s="89">
        <f>ROUNDUP(MONTH(EDATE($B$34,ROWS($A$42:$A42)-1))/3,0)</f>
        <v>3</v>
      </c>
      <c r="C42" s="89" t="str">
        <f>TEXT(EDATE($B$34,ROWS($A$42:$A42)-1),"mmmm")</f>
        <v>July</v>
      </c>
      <c r="D42" s="26"/>
      <c r="E42" s="26"/>
      <c r="F42" s="26"/>
      <c r="G42" s="26"/>
      <c r="H42" s="26"/>
      <c r="I42" s="26"/>
      <c r="J42" s="90">
        <f t="shared" ref="J42:J65" si="0">SUM(E42:I42)-D42</f>
        <v>0</v>
      </c>
      <c r="K42" s="15"/>
      <c r="L42" s="25"/>
      <c r="M42" s="25"/>
      <c r="N42" s="25"/>
      <c r="O42" s="25"/>
      <c r="P42" s="25"/>
      <c r="Q42" s="25"/>
      <c r="R42" s="111">
        <f>SUM(M42:Q42)-L42</f>
        <v>0</v>
      </c>
      <c r="S42" s="15"/>
      <c r="T42" s="91">
        <f t="shared" ref="T42:T65" si="1">IF(L42=0,0,M42/L42)</f>
        <v>0</v>
      </c>
      <c r="U42" s="91">
        <f t="shared" ref="U42:U65" si="2">IF(N42+M42=0,0,M42/(N42+M42))</f>
        <v>0</v>
      </c>
      <c r="W42" s="98">
        <f>IFERROR(ABS(J42)/D42,0)</f>
        <v>0</v>
      </c>
      <c r="X42" s="98">
        <f>IFERROR(ABS(R42)/L42,0)</f>
        <v>0</v>
      </c>
    </row>
    <row r="43" spans="1:24" ht="14.1" customHeight="1" x14ac:dyDescent="0.25">
      <c r="A43" s="89">
        <f>YEAR(EDATE($B$34,ROWS($A$42:$A43)-1))</f>
        <v>2023</v>
      </c>
      <c r="B43" s="89">
        <f>ROUNDUP(MONTH(EDATE($B$34,ROWS($A$42:$A43)-1))/3,0)</f>
        <v>3</v>
      </c>
      <c r="C43" s="89" t="str">
        <f>TEXT(EDATE($B$34,ROWS($A$42:$A43)-1),"mmmm")</f>
        <v>August</v>
      </c>
      <c r="D43" s="26"/>
      <c r="E43" s="26"/>
      <c r="F43" s="26"/>
      <c r="G43" s="26"/>
      <c r="H43" s="26"/>
      <c r="I43" s="26"/>
      <c r="J43" s="90">
        <f t="shared" si="0"/>
        <v>0</v>
      </c>
      <c r="K43" s="15"/>
      <c r="L43" s="25"/>
      <c r="M43" s="25"/>
      <c r="N43" s="25"/>
      <c r="O43" s="25"/>
      <c r="P43" s="25"/>
      <c r="Q43" s="25"/>
      <c r="R43" s="111">
        <f t="shared" ref="R43:R65" si="3">SUM(M43:Q43)-L43</f>
        <v>0</v>
      </c>
      <c r="S43" s="15"/>
      <c r="T43" s="91">
        <f t="shared" si="1"/>
        <v>0</v>
      </c>
      <c r="U43" s="91">
        <f t="shared" si="2"/>
        <v>0</v>
      </c>
      <c r="W43" s="98">
        <f t="shared" ref="W43:W65" si="4">IFERROR(ABS(J43)/D43,0)</f>
        <v>0</v>
      </c>
      <c r="X43" s="98">
        <f t="shared" ref="X43:X65" si="5">IFERROR(ABS(R43)/L43,0)</f>
        <v>0</v>
      </c>
    </row>
    <row r="44" spans="1:24" ht="14.1" customHeight="1" x14ac:dyDescent="0.25">
      <c r="A44" s="89">
        <f>YEAR(EDATE($B$34,ROWS($A$42:$A44)-1))</f>
        <v>2023</v>
      </c>
      <c r="B44" s="89">
        <f>ROUNDUP(MONTH(EDATE($B$34,ROWS($A$42:$A44)-1))/3,0)</f>
        <v>3</v>
      </c>
      <c r="C44" s="89" t="str">
        <f>TEXT(EDATE($B$34,ROWS($A$42:$A44)-1),"mmmm")</f>
        <v>September</v>
      </c>
      <c r="D44" s="26"/>
      <c r="E44" s="26"/>
      <c r="F44" s="26"/>
      <c r="G44" s="26"/>
      <c r="H44" s="26"/>
      <c r="I44" s="26"/>
      <c r="J44" s="90">
        <f t="shared" si="0"/>
        <v>0</v>
      </c>
      <c r="K44" s="15"/>
      <c r="L44" s="25"/>
      <c r="M44" s="25"/>
      <c r="N44" s="25"/>
      <c r="O44" s="25"/>
      <c r="P44" s="25"/>
      <c r="Q44" s="25"/>
      <c r="R44" s="111">
        <f t="shared" si="3"/>
        <v>0</v>
      </c>
      <c r="S44" s="15"/>
      <c r="T44" s="91">
        <f t="shared" si="1"/>
        <v>0</v>
      </c>
      <c r="U44" s="91">
        <f t="shared" si="2"/>
        <v>0</v>
      </c>
      <c r="W44" s="98">
        <f t="shared" si="4"/>
        <v>0</v>
      </c>
      <c r="X44" s="98">
        <f t="shared" si="5"/>
        <v>0</v>
      </c>
    </row>
    <row r="45" spans="1:24" ht="14.1" customHeight="1" x14ac:dyDescent="0.25">
      <c r="A45" s="89">
        <f>YEAR(EDATE($B$34,ROWS($A$42:$A45)-1))</f>
        <v>2023</v>
      </c>
      <c r="B45" s="89">
        <f>ROUNDUP(MONTH(EDATE($B$34,ROWS($A$42:$A45)-1))/3,0)</f>
        <v>4</v>
      </c>
      <c r="C45" s="89" t="str">
        <f>TEXT(EDATE($B$34,ROWS($A$42:$A45)-1),"mmmm")</f>
        <v>October</v>
      </c>
      <c r="D45" s="26"/>
      <c r="E45" s="26"/>
      <c r="F45" s="26"/>
      <c r="G45" s="26"/>
      <c r="H45" s="26"/>
      <c r="I45" s="26"/>
      <c r="J45" s="90">
        <f t="shared" si="0"/>
        <v>0</v>
      </c>
      <c r="K45" s="15"/>
      <c r="L45" s="25"/>
      <c r="M45" s="25"/>
      <c r="N45" s="25"/>
      <c r="O45" s="25"/>
      <c r="P45" s="25"/>
      <c r="Q45" s="25"/>
      <c r="R45" s="111">
        <f t="shared" si="3"/>
        <v>0</v>
      </c>
      <c r="S45" s="15"/>
      <c r="T45" s="91">
        <f t="shared" si="1"/>
        <v>0</v>
      </c>
      <c r="U45" s="91">
        <f t="shared" si="2"/>
        <v>0</v>
      </c>
      <c r="W45" s="98">
        <f t="shared" si="4"/>
        <v>0</v>
      </c>
      <c r="X45" s="98">
        <f t="shared" si="5"/>
        <v>0</v>
      </c>
    </row>
    <row r="46" spans="1:24" ht="14.1" customHeight="1" x14ac:dyDescent="0.25">
      <c r="A46" s="89">
        <f>YEAR(EDATE($B$34,ROWS($A$42:$A46)-1))</f>
        <v>2023</v>
      </c>
      <c r="B46" s="89">
        <f>ROUNDUP(MONTH(EDATE($B$34,ROWS($A$42:$A46)-1))/3,0)</f>
        <v>4</v>
      </c>
      <c r="C46" s="89" t="str">
        <f>TEXT(EDATE($B$34,ROWS($A$42:$A46)-1),"mmmm")</f>
        <v>November</v>
      </c>
      <c r="D46" s="26"/>
      <c r="E46" s="26"/>
      <c r="F46" s="26"/>
      <c r="G46" s="26"/>
      <c r="H46" s="26"/>
      <c r="I46" s="26"/>
      <c r="J46" s="90">
        <f t="shared" si="0"/>
        <v>0</v>
      </c>
      <c r="K46" s="15"/>
      <c r="L46" s="25"/>
      <c r="M46" s="25"/>
      <c r="N46" s="25"/>
      <c r="O46" s="25"/>
      <c r="P46" s="25"/>
      <c r="Q46" s="25"/>
      <c r="R46" s="111">
        <f t="shared" si="3"/>
        <v>0</v>
      </c>
      <c r="S46" s="15"/>
      <c r="T46" s="91">
        <f t="shared" si="1"/>
        <v>0</v>
      </c>
      <c r="U46" s="91">
        <f t="shared" si="2"/>
        <v>0</v>
      </c>
      <c r="W46" s="98">
        <f t="shared" si="4"/>
        <v>0</v>
      </c>
      <c r="X46" s="98">
        <f t="shared" si="5"/>
        <v>0</v>
      </c>
    </row>
    <row r="47" spans="1:24" ht="14.1" customHeight="1" x14ac:dyDescent="0.25">
      <c r="A47" s="89">
        <f>YEAR(EDATE($B$34,ROWS($A$42:$A47)-1))</f>
        <v>2023</v>
      </c>
      <c r="B47" s="89">
        <f>ROUNDUP(MONTH(EDATE($B$34,ROWS($A$42:$A47)-1))/3,0)</f>
        <v>4</v>
      </c>
      <c r="C47" s="89" t="str">
        <f>TEXT(EDATE($B$34,ROWS($A$42:$A47)-1),"mmmm")</f>
        <v>December</v>
      </c>
      <c r="D47" s="26"/>
      <c r="E47" s="26"/>
      <c r="F47" s="26"/>
      <c r="G47" s="26"/>
      <c r="H47" s="26"/>
      <c r="I47" s="26"/>
      <c r="J47" s="90">
        <f t="shared" si="0"/>
        <v>0</v>
      </c>
      <c r="K47" s="15"/>
      <c r="L47" s="25"/>
      <c r="M47" s="25"/>
      <c r="N47" s="25"/>
      <c r="O47" s="25"/>
      <c r="P47" s="25"/>
      <c r="Q47" s="25"/>
      <c r="R47" s="111">
        <f t="shared" si="3"/>
        <v>0</v>
      </c>
      <c r="S47" s="15"/>
      <c r="T47" s="91">
        <f t="shared" si="1"/>
        <v>0</v>
      </c>
      <c r="U47" s="91">
        <f t="shared" si="2"/>
        <v>0</v>
      </c>
      <c r="W47" s="98">
        <f t="shared" si="4"/>
        <v>0</v>
      </c>
      <c r="X47" s="98">
        <f t="shared" si="5"/>
        <v>0</v>
      </c>
    </row>
    <row r="48" spans="1:24" ht="14.1" customHeight="1" x14ac:dyDescent="0.25">
      <c r="A48" s="89">
        <f>YEAR(EDATE($B$34,ROWS($A$42:$A48)-1))</f>
        <v>2024</v>
      </c>
      <c r="B48" s="89">
        <f>ROUNDUP(MONTH(EDATE($B$34,ROWS($A$42:$A48)-1))/3,0)</f>
        <v>1</v>
      </c>
      <c r="C48" s="89" t="str">
        <f>TEXT(EDATE($B$34,ROWS($A$42:$A48)-1),"mmmm")</f>
        <v>January</v>
      </c>
      <c r="D48" s="26"/>
      <c r="E48" s="26"/>
      <c r="F48" s="26"/>
      <c r="G48" s="26"/>
      <c r="H48" s="26"/>
      <c r="I48" s="26"/>
      <c r="J48" s="90">
        <f t="shared" si="0"/>
        <v>0</v>
      </c>
      <c r="K48" s="15"/>
      <c r="L48" s="25"/>
      <c r="M48" s="25"/>
      <c r="N48" s="25"/>
      <c r="O48" s="25"/>
      <c r="P48" s="25"/>
      <c r="Q48" s="25"/>
      <c r="R48" s="111">
        <f t="shared" si="3"/>
        <v>0</v>
      </c>
      <c r="S48" s="15"/>
      <c r="T48" s="91">
        <f t="shared" si="1"/>
        <v>0</v>
      </c>
      <c r="U48" s="91">
        <f t="shared" si="2"/>
        <v>0</v>
      </c>
      <c r="W48" s="98">
        <f t="shared" si="4"/>
        <v>0</v>
      </c>
      <c r="X48" s="98">
        <f t="shared" si="5"/>
        <v>0</v>
      </c>
    </row>
    <row r="49" spans="1:24" ht="14.1" customHeight="1" x14ac:dyDescent="0.25">
      <c r="A49" s="89">
        <f>YEAR(EDATE($B$34,ROWS($A$42:$A49)-1))</f>
        <v>2024</v>
      </c>
      <c r="B49" s="89">
        <f>ROUNDUP(MONTH(EDATE($B$34,ROWS($A$42:$A49)-1))/3,0)</f>
        <v>1</v>
      </c>
      <c r="C49" s="89" t="str">
        <f>TEXT(EDATE($B$34,ROWS($A$42:$A49)-1),"mmmm")</f>
        <v>February</v>
      </c>
      <c r="D49" s="26"/>
      <c r="E49" s="26"/>
      <c r="F49" s="26"/>
      <c r="G49" s="26"/>
      <c r="H49" s="26"/>
      <c r="I49" s="26"/>
      <c r="J49" s="90">
        <f t="shared" si="0"/>
        <v>0</v>
      </c>
      <c r="K49" s="15"/>
      <c r="L49" s="25"/>
      <c r="M49" s="25"/>
      <c r="N49" s="25"/>
      <c r="O49" s="25"/>
      <c r="P49" s="25"/>
      <c r="Q49" s="25"/>
      <c r="R49" s="111">
        <f t="shared" si="3"/>
        <v>0</v>
      </c>
      <c r="S49" s="15"/>
      <c r="T49" s="91">
        <f t="shared" si="1"/>
        <v>0</v>
      </c>
      <c r="U49" s="91">
        <f t="shared" si="2"/>
        <v>0</v>
      </c>
      <c r="W49" s="98">
        <f t="shared" si="4"/>
        <v>0</v>
      </c>
      <c r="X49" s="98">
        <f t="shared" si="5"/>
        <v>0</v>
      </c>
    </row>
    <row r="50" spans="1:24" ht="14.1" customHeight="1" x14ac:dyDescent="0.25">
      <c r="A50" s="89">
        <f>YEAR(EDATE($B$34,ROWS($A$42:$A50)-1))</f>
        <v>2024</v>
      </c>
      <c r="B50" s="89">
        <f>ROUNDUP(MONTH(EDATE($B$34,ROWS($A$42:$A50)-1))/3,0)</f>
        <v>1</v>
      </c>
      <c r="C50" s="89" t="str">
        <f>TEXT(EDATE($B$34,ROWS($A$42:$A50)-1),"mmmm")</f>
        <v>March</v>
      </c>
      <c r="D50" s="26"/>
      <c r="E50" s="26"/>
      <c r="F50" s="26"/>
      <c r="G50" s="26"/>
      <c r="H50" s="26"/>
      <c r="I50" s="26"/>
      <c r="J50" s="90">
        <f t="shared" si="0"/>
        <v>0</v>
      </c>
      <c r="K50" s="15"/>
      <c r="L50" s="25"/>
      <c r="M50" s="25"/>
      <c r="N50" s="25"/>
      <c r="O50" s="25"/>
      <c r="P50" s="25"/>
      <c r="Q50" s="25"/>
      <c r="R50" s="111">
        <f t="shared" si="3"/>
        <v>0</v>
      </c>
      <c r="S50" s="15"/>
      <c r="T50" s="91">
        <f t="shared" si="1"/>
        <v>0</v>
      </c>
      <c r="U50" s="91">
        <f t="shared" si="2"/>
        <v>0</v>
      </c>
      <c r="W50" s="98">
        <f t="shared" si="4"/>
        <v>0</v>
      </c>
      <c r="X50" s="98">
        <f t="shared" si="5"/>
        <v>0</v>
      </c>
    </row>
    <row r="51" spans="1:24" ht="14.1" customHeight="1" x14ac:dyDescent="0.25">
      <c r="A51" s="89">
        <f>YEAR(EDATE($B$34,ROWS($A$42:$A51)-1))</f>
        <v>2024</v>
      </c>
      <c r="B51" s="89">
        <f>ROUNDUP(MONTH(EDATE($B$34,ROWS($A$42:$A51)-1))/3,0)</f>
        <v>2</v>
      </c>
      <c r="C51" s="89" t="str">
        <f>TEXT(EDATE($B$34,ROWS($A$42:$A51)-1),"mmmm")</f>
        <v>April</v>
      </c>
      <c r="D51" s="26"/>
      <c r="E51" s="26"/>
      <c r="F51" s="26"/>
      <c r="G51" s="26"/>
      <c r="H51" s="26"/>
      <c r="I51" s="26"/>
      <c r="J51" s="90">
        <f t="shared" si="0"/>
        <v>0</v>
      </c>
      <c r="K51" s="15"/>
      <c r="L51" s="25"/>
      <c r="M51" s="25"/>
      <c r="N51" s="25"/>
      <c r="O51" s="25"/>
      <c r="P51" s="25"/>
      <c r="Q51" s="25"/>
      <c r="R51" s="111">
        <f t="shared" si="3"/>
        <v>0</v>
      </c>
      <c r="S51" s="15"/>
      <c r="T51" s="91">
        <f t="shared" si="1"/>
        <v>0</v>
      </c>
      <c r="U51" s="91">
        <f t="shared" si="2"/>
        <v>0</v>
      </c>
      <c r="W51" s="98">
        <f t="shared" si="4"/>
        <v>0</v>
      </c>
      <c r="X51" s="98">
        <f t="shared" si="5"/>
        <v>0</v>
      </c>
    </row>
    <row r="52" spans="1:24" ht="14.1" customHeight="1" x14ac:dyDescent="0.25">
      <c r="A52" s="89">
        <f>YEAR(EDATE($B$34,ROWS($A$42:$A52)-1))</f>
        <v>2024</v>
      </c>
      <c r="B52" s="89">
        <f>ROUNDUP(MONTH(EDATE($B$34,ROWS($A$42:$A52)-1))/3,0)</f>
        <v>2</v>
      </c>
      <c r="C52" s="89" t="str">
        <f>TEXT(EDATE($B$34,ROWS($A$42:$A52)-1),"mmmm")</f>
        <v>May</v>
      </c>
      <c r="D52" s="26"/>
      <c r="E52" s="26"/>
      <c r="F52" s="26"/>
      <c r="G52" s="26"/>
      <c r="H52" s="26"/>
      <c r="I52" s="26"/>
      <c r="J52" s="90">
        <f t="shared" si="0"/>
        <v>0</v>
      </c>
      <c r="K52" s="15"/>
      <c r="L52" s="25"/>
      <c r="M52" s="25"/>
      <c r="N52" s="25"/>
      <c r="O52" s="25"/>
      <c r="P52" s="25"/>
      <c r="Q52" s="25"/>
      <c r="R52" s="111">
        <f t="shared" si="3"/>
        <v>0</v>
      </c>
      <c r="S52" s="15"/>
      <c r="T52" s="91">
        <f t="shared" si="1"/>
        <v>0</v>
      </c>
      <c r="U52" s="91">
        <f t="shared" si="2"/>
        <v>0</v>
      </c>
      <c r="W52" s="98">
        <f t="shared" si="4"/>
        <v>0</v>
      </c>
      <c r="X52" s="98">
        <f t="shared" si="5"/>
        <v>0</v>
      </c>
    </row>
    <row r="53" spans="1:24" ht="14.1" customHeight="1" x14ac:dyDescent="0.25">
      <c r="A53" s="89">
        <f>YEAR(EDATE($B$34,ROWS($A$42:$A53)-1))</f>
        <v>2024</v>
      </c>
      <c r="B53" s="89">
        <f>ROUNDUP(MONTH(EDATE($B$34,ROWS($A$42:$A53)-1))/3,0)</f>
        <v>2</v>
      </c>
      <c r="C53" s="89" t="str">
        <f>TEXT(EDATE($B$34,ROWS($A$42:$A53)-1),"mmmm")</f>
        <v>June</v>
      </c>
      <c r="D53" s="26"/>
      <c r="E53" s="26"/>
      <c r="F53" s="26"/>
      <c r="G53" s="26"/>
      <c r="H53" s="26"/>
      <c r="I53" s="26"/>
      <c r="J53" s="90">
        <f t="shared" si="0"/>
        <v>0</v>
      </c>
      <c r="K53" s="15"/>
      <c r="L53" s="25"/>
      <c r="M53" s="25"/>
      <c r="N53" s="25"/>
      <c r="O53" s="25"/>
      <c r="P53" s="25"/>
      <c r="Q53" s="25"/>
      <c r="R53" s="111">
        <f t="shared" si="3"/>
        <v>0</v>
      </c>
      <c r="S53" s="15"/>
      <c r="T53" s="91">
        <f t="shared" si="1"/>
        <v>0</v>
      </c>
      <c r="U53" s="91">
        <f t="shared" si="2"/>
        <v>0</v>
      </c>
      <c r="W53" s="98">
        <f t="shared" si="4"/>
        <v>0</v>
      </c>
      <c r="X53" s="98">
        <f t="shared" si="5"/>
        <v>0</v>
      </c>
    </row>
    <row r="54" spans="1:24" ht="14.1" customHeight="1" x14ac:dyDescent="0.25">
      <c r="A54" s="89">
        <f>YEAR(EDATE($B$34,ROWS($A$42:$A54)-1))</f>
        <v>2024</v>
      </c>
      <c r="B54" s="89">
        <f>ROUNDUP(MONTH(EDATE($B$34,ROWS($A$42:$A54)-1))/3,0)</f>
        <v>3</v>
      </c>
      <c r="C54" s="89" t="str">
        <f>TEXT(EDATE($B$34,ROWS($A$42:$A54)-1),"mmmm")</f>
        <v>July</v>
      </c>
      <c r="D54" s="26"/>
      <c r="E54" s="26"/>
      <c r="F54" s="26"/>
      <c r="G54" s="26"/>
      <c r="H54" s="26"/>
      <c r="I54" s="26"/>
      <c r="J54" s="90">
        <f t="shared" si="0"/>
        <v>0</v>
      </c>
      <c r="K54" s="15"/>
      <c r="L54" s="25"/>
      <c r="M54" s="25"/>
      <c r="N54" s="25"/>
      <c r="O54" s="25"/>
      <c r="P54" s="25"/>
      <c r="Q54" s="25"/>
      <c r="R54" s="111">
        <f t="shared" si="3"/>
        <v>0</v>
      </c>
      <c r="S54" s="15"/>
      <c r="T54" s="91">
        <f t="shared" si="1"/>
        <v>0</v>
      </c>
      <c r="U54" s="91">
        <f t="shared" si="2"/>
        <v>0</v>
      </c>
      <c r="W54" s="98">
        <f t="shared" si="4"/>
        <v>0</v>
      </c>
      <c r="X54" s="98">
        <f t="shared" si="5"/>
        <v>0</v>
      </c>
    </row>
    <row r="55" spans="1:24" ht="14.1" customHeight="1" x14ac:dyDescent="0.25">
      <c r="A55" s="89">
        <f>YEAR(EDATE($B$34,ROWS($A$42:$A55)-1))</f>
        <v>2024</v>
      </c>
      <c r="B55" s="89">
        <f>ROUNDUP(MONTH(EDATE($B$34,ROWS($A$42:$A55)-1))/3,0)</f>
        <v>3</v>
      </c>
      <c r="C55" s="89" t="str">
        <f>TEXT(EDATE($B$34,ROWS($A$42:$A55)-1),"mmmm")</f>
        <v>August</v>
      </c>
      <c r="D55" s="26"/>
      <c r="E55" s="26"/>
      <c r="F55" s="26"/>
      <c r="G55" s="26"/>
      <c r="H55" s="26"/>
      <c r="I55" s="26"/>
      <c r="J55" s="90">
        <f t="shared" si="0"/>
        <v>0</v>
      </c>
      <c r="K55" s="15"/>
      <c r="L55" s="25"/>
      <c r="M55" s="25"/>
      <c r="N55" s="25"/>
      <c r="O55" s="25"/>
      <c r="P55" s="25"/>
      <c r="Q55" s="25"/>
      <c r="R55" s="111">
        <f t="shared" si="3"/>
        <v>0</v>
      </c>
      <c r="S55" s="15"/>
      <c r="T55" s="91">
        <f t="shared" si="1"/>
        <v>0</v>
      </c>
      <c r="U55" s="91">
        <f t="shared" si="2"/>
        <v>0</v>
      </c>
      <c r="W55" s="98">
        <f t="shared" si="4"/>
        <v>0</v>
      </c>
      <c r="X55" s="98">
        <f t="shared" si="5"/>
        <v>0</v>
      </c>
    </row>
    <row r="56" spans="1:24" ht="14.1" customHeight="1" x14ac:dyDescent="0.25">
      <c r="A56" s="89">
        <f>YEAR(EDATE($B$34,ROWS($A$42:$A56)-1))</f>
        <v>2024</v>
      </c>
      <c r="B56" s="89">
        <f>ROUNDUP(MONTH(EDATE($B$34,ROWS($A$42:$A56)-1))/3,0)</f>
        <v>3</v>
      </c>
      <c r="C56" s="89" t="str">
        <f>TEXT(EDATE($B$34,ROWS($A$42:$A56)-1),"mmmm")</f>
        <v>September</v>
      </c>
      <c r="D56" s="26"/>
      <c r="E56" s="26"/>
      <c r="F56" s="26"/>
      <c r="G56" s="26"/>
      <c r="H56" s="26"/>
      <c r="I56" s="26"/>
      <c r="J56" s="90">
        <f t="shared" si="0"/>
        <v>0</v>
      </c>
      <c r="K56" s="15"/>
      <c r="L56" s="25"/>
      <c r="M56" s="25"/>
      <c r="N56" s="25"/>
      <c r="O56" s="25"/>
      <c r="P56" s="25"/>
      <c r="Q56" s="25"/>
      <c r="R56" s="111">
        <f t="shared" si="3"/>
        <v>0</v>
      </c>
      <c r="S56" s="15"/>
      <c r="T56" s="91">
        <f t="shared" si="1"/>
        <v>0</v>
      </c>
      <c r="U56" s="91">
        <f t="shared" si="2"/>
        <v>0</v>
      </c>
      <c r="W56" s="98">
        <f t="shared" si="4"/>
        <v>0</v>
      </c>
      <c r="X56" s="98">
        <f t="shared" si="5"/>
        <v>0</v>
      </c>
    </row>
    <row r="57" spans="1:24" ht="14.1" customHeight="1" x14ac:dyDescent="0.25">
      <c r="A57" s="89">
        <f>YEAR(EDATE($B$34,ROWS($A$42:$A57)-1))</f>
        <v>2024</v>
      </c>
      <c r="B57" s="89">
        <f>ROUNDUP(MONTH(EDATE($B$34,ROWS($A$42:$A57)-1))/3,0)</f>
        <v>4</v>
      </c>
      <c r="C57" s="89" t="str">
        <f>TEXT(EDATE($B$34,ROWS($A$42:$A57)-1),"mmmm")</f>
        <v>October</v>
      </c>
      <c r="D57" s="26"/>
      <c r="E57" s="26"/>
      <c r="F57" s="26"/>
      <c r="G57" s="26"/>
      <c r="H57" s="26"/>
      <c r="I57" s="26"/>
      <c r="J57" s="90">
        <f t="shared" si="0"/>
        <v>0</v>
      </c>
      <c r="K57" s="15"/>
      <c r="L57" s="25"/>
      <c r="M57" s="25"/>
      <c r="N57" s="25"/>
      <c r="O57" s="25"/>
      <c r="P57" s="25"/>
      <c r="Q57" s="25"/>
      <c r="R57" s="111">
        <f t="shared" si="3"/>
        <v>0</v>
      </c>
      <c r="S57" s="15"/>
      <c r="T57" s="91">
        <f t="shared" si="1"/>
        <v>0</v>
      </c>
      <c r="U57" s="91">
        <f t="shared" si="2"/>
        <v>0</v>
      </c>
      <c r="W57" s="98">
        <f t="shared" si="4"/>
        <v>0</v>
      </c>
      <c r="X57" s="98">
        <f t="shared" si="5"/>
        <v>0</v>
      </c>
    </row>
    <row r="58" spans="1:24" ht="14.1" customHeight="1" x14ac:dyDescent="0.25">
      <c r="A58" s="89">
        <f>YEAR(EDATE($B$34,ROWS($A$42:$A58)-1))</f>
        <v>2024</v>
      </c>
      <c r="B58" s="89">
        <f>ROUNDUP(MONTH(EDATE($B$34,ROWS($A$42:$A58)-1))/3,0)</f>
        <v>4</v>
      </c>
      <c r="C58" s="89" t="str">
        <f>TEXT(EDATE($B$34,ROWS($A$42:$A58)-1),"mmmm")</f>
        <v>November</v>
      </c>
      <c r="D58" s="26"/>
      <c r="E58" s="26"/>
      <c r="F58" s="26"/>
      <c r="G58" s="26"/>
      <c r="H58" s="26"/>
      <c r="I58" s="26"/>
      <c r="J58" s="90">
        <f t="shared" si="0"/>
        <v>0</v>
      </c>
      <c r="K58" s="15"/>
      <c r="L58" s="25"/>
      <c r="M58" s="25"/>
      <c r="N58" s="25"/>
      <c r="O58" s="25"/>
      <c r="P58" s="25"/>
      <c r="Q58" s="25"/>
      <c r="R58" s="111">
        <f t="shared" si="3"/>
        <v>0</v>
      </c>
      <c r="S58" s="15"/>
      <c r="T58" s="91">
        <f t="shared" si="1"/>
        <v>0</v>
      </c>
      <c r="U58" s="91">
        <f t="shared" si="2"/>
        <v>0</v>
      </c>
      <c r="W58" s="98">
        <f t="shared" si="4"/>
        <v>0</v>
      </c>
      <c r="X58" s="98">
        <f t="shared" si="5"/>
        <v>0</v>
      </c>
    </row>
    <row r="59" spans="1:24" ht="14.1" customHeight="1" x14ac:dyDescent="0.25">
      <c r="A59" s="89">
        <f>YEAR(EDATE($B$34,ROWS($A$42:$A59)-1))</f>
        <v>2024</v>
      </c>
      <c r="B59" s="89">
        <f>ROUNDUP(MONTH(EDATE($B$34,ROWS($A$42:$A59)-1))/3,0)</f>
        <v>4</v>
      </c>
      <c r="C59" s="89" t="str">
        <f>TEXT(EDATE($B$34,ROWS($A$42:$A59)-1),"mmmm")</f>
        <v>December</v>
      </c>
      <c r="D59" s="26"/>
      <c r="E59" s="26"/>
      <c r="F59" s="26"/>
      <c r="G59" s="26"/>
      <c r="H59" s="26"/>
      <c r="I59" s="26"/>
      <c r="J59" s="90">
        <f t="shared" si="0"/>
        <v>0</v>
      </c>
      <c r="K59" s="15"/>
      <c r="L59" s="25"/>
      <c r="M59" s="25"/>
      <c r="N59" s="25"/>
      <c r="O59" s="25"/>
      <c r="P59" s="25"/>
      <c r="Q59" s="25"/>
      <c r="R59" s="111">
        <f t="shared" si="3"/>
        <v>0</v>
      </c>
      <c r="S59" s="15"/>
      <c r="T59" s="91">
        <f t="shared" si="1"/>
        <v>0</v>
      </c>
      <c r="U59" s="91">
        <f t="shared" si="2"/>
        <v>0</v>
      </c>
      <c r="W59" s="98">
        <f t="shared" si="4"/>
        <v>0</v>
      </c>
      <c r="X59" s="98">
        <f t="shared" si="5"/>
        <v>0</v>
      </c>
    </row>
    <row r="60" spans="1:24" ht="14.1" customHeight="1" x14ac:dyDescent="0.25">
      <c r="A60" s="89">
        <f>YEAR(EDATE($B$34,ROWS($A$42:$A60)-1))</f>
        <v>2025</v>
      </c>
      <c r="B60" s="89">
        <f>ROUNDUP(MONTH(EDATE($B$34,ROWS($A$42:$A60)-1))/3,0)</f>
        <v>1</v>
      </c>
      <c r="C60" s="89" t="str">
        <f>TEXT(EDATE($B$34,ROWS($A$42:$A60)-1),"mmmm")</f>
        <v>January</v>
      </c>
      <c r="D60" s="26"/>
      <c r="E60" s="26"/>
      <c r="F60" s="26"/>
      <c r="G60" s="26"/>
      <c r="H60" s="26"/>
      <c r="I60" s="26"/>
      <c r="J60" s="90">
        <f t="shared" si="0"/>
        <v>0</v>
      </c>
      <c r="K60" s="15"/>
      <c r="L60" s="25"/>
      <c r="M60" s="25"/>
      <c r="N60" s="25"/>
      <c r="O60" s="25"/>
      <c r="P60" s="25"/>
      <c r="Q60" s="25"/>
      <c r="R60" s="111">
        <f t="shared" si="3"/>
        <v>0</v>
      </c>
      <c r="S60" s="15"/>
      <c r="T60" s="91">
        <f t="shared" si="1"/>
        <v>0</v>
      </c>
      <c r="U60" s="91">
        <f t="shared" si="2"/>
        <v>0</v>
      </c>
      <c r="W60" s="98">
        <f t="shared" si="4"/>
        <v>0</v>
      </c>
      <c r="X60" s="98">
        <f t="shared" si="5"/>
        <v>0</v>
      </c>
    </row>
    <row r="61" spans="1:24" ht="14.1" customHeight="1" x14ac:dyDescent="0.25">
      <c r="A61" s="89">
        <f>YEAR(EDATE($B$34,ROWS($A$42:$A61)-1))</f>
        <v>2025</v>
      </c>
      <c r="B61" s="89">
        <f>ROUNDUP(MONTH(EDATE($B$34,ROWS($A$42:$A61)-1))/3,0)</f>
        <v>1</v>
      </c>
      <c r="C61" s="89" t="str">
        <f>TEXT(EDATE($B$34,ROWS($A$42:$A61)-1),"mmmm")</f>
        <v>February</v>
      </c>
      <c r="D61" s="26"/>
      <c r="E61" s="26"/>
      <c r="F61" s="26"/>
      <c r="G61" s="26"/>
      <c r="H61" s="26"/>
      <c r="I61" s="26"/>
      <c r="J61" s="90">
        <f t="shared" si="0"/>
        <v>0</v>
      </c>
      <c r="K61" s="15"/>
      <c r="L61" s="25"/>
      <c r="M61" s="25"/>
      <c r="N61" s="25"/>
      <c r="O61" s="25"/>
      <c r="P61" s="25"/>
      <c r="Q61" s="25"/>
      <c r="R61" s="111">
        <f t="shared" si="3"/>
        <v>0</v>
      </c>
      <c r="S61" s="15"/>
      <c r="T61" s="91">
        <f t="shared" si="1"/>
        <v>0</v>
      </c>
      <c r="U61" s="91">
        <f t="shared" si="2"/>
        <v>0</v>
      </c>
      <c r="W61" s="98">
        <f t="shared" si="4"/>
        <v>0</v>
      </c>
      <c r="X61" s="98">
        <f t="shared" si="5"/>
        <v>0</v>
      </c>
    </row>
    <row r="62" spans="1:24" ht="14.1" customHeight="1" x14ac:dyDescent="0.25">
      <c r="A62" s="89">
        <f>YEAR(EDATE($B$34,ROWS($A$42:$A62)-1))</f>
        <v>2025</v>
      </c>
      <c r="B62" s="89">
        <f>ROUNDUP(MONTH(EDATE($B$34,ROWS($A$42:$A62)-1))/3,0)</f>
        <v>1</v>
      </c>
      <c r="C62" s="89" t="str">
        <f>TEXT(EDATE($B$34,ROWS($A$42:$A62)-1),"mmmm")</f>
        <v>March</v>
      </c>
      <c r="D62" s="26"/>
      <c r="E62" s="26"/>
      <c r="F62" s="26"/>
      <c r="G62" s="26"/>
      <c r="H62" s="26"/>
      <c r="I62" s="26"/>
      <c r="J62" s="90">
        <f t="shared" si="0"/>
        <v>0</v>
      </c>
      <c r="K62" s="15"/>
      <c r="L62" s="25"/>
      <c r="M62" s="25"/>
      <c r="N62" s="25"/>
      <c r="O62" s="25"/>
      <c r="P62" s="25"/>
      <c r="Q62" s="25"/>
      <c r="R62" s="111">
        <f t="shared" si="3"/>
        <v>0</v>
      </c>
      <c r="S62" s="15"/>
      <c r="T62" s="91">
        <f t="shared" si="1"/>
        <v>0</v>
      </c>
      <c r="U62" s="91">
        <f t="shared" si="2"/>
        <v>0</v>
      </c>
      <c r="W62" s="98">
        <f t="shared" si="4"/>
        <v>0</v>
      </c>
      <c r="X62" s="98">
        <f t="shared" si="5"/>
        <v>0</v>
      </c>
    </row>
    <row r="63" spans="1:24" ht="14.1" customHeight="1" x14ac:dyDescent="0.25">
      <c r="A63" s="89">
        <f>YEAR(EDATE($B$34,ROWS($A$42:$A63)-1))</f>
        <v>2025</v>
      </c>
      <c r="B63" s="89">
        <f>ROUNDUP(MONTH(EDATE($B$34,ROWS($A$42:$A63)-1))/3,0)</f>
        <v>2</v>
      </c>
      <c r="C63" s="89" t="str">
        <f>TEXT(EDATE($B$34,ROWS($A$42:$A63)-1),"mmmm")</f>
        <v>April</v>
      </c>
      <c r="D63" s="26"/>
      <c r="E63" s="26"/>
      <c r="F63" s="26"/>
      <c r="G63" s="26"/>
      <c r="H63" s="26"/>
      <c r="I63" s="26"/>
      <c r="J63" s="90">
        <f t="shared" si="0"/>
        <v>0</v>
      </c>
      <c r="K63" s="15"/>
      <c r="L63" s="25"/>
      <c r="M63" s="25"/>
      <c r="N63" s="25"/>
      <c r="O63" s="25"/>
      <c r="P63" s="25"/>
      <c r="Q63" s="25"/>
      <c r="R63" s="111">
        <f t="shared" si="3"/>
        <v>0</v>
      </c>
      <c r="S63" s="15"/>
      <c r="T63" s="91">
        <f t="shared" si="1"/>
        <v>0</v>
      </c>
      <c r="U63" s="91">
        <f t="shared" si="2"/>
        <v>0</v>
      </c>
      <c r="W63" s="98">
        <f t="shared" si="4"/>
        <v>0</v>
      </c>
      <c r="X63" s="98">
        <f t="shared" si="5"/>
        <v>0</v>
      </c>
    </row>
    <row r="64" spans="1:24" ht="14.1" customHeight="1" x14ac:dyDescent="0.25">
      <c r="A64" s="89">
        <f>YEAR(EDATE($B$34,ROWS($A$42:$A64)-1))</f>
        <v>2025</v>
      </c>
      <c r="B64" s="89">
        <f>ROUNDUP(MONTH(EDATE($B$34,ROWS($A$42:$A64)-1))/3,0)</f>
        <v>2</v>
      </c>
      <c r="C64" s="89" t="str">
        <f>TEXT(EDATE($B$34,ROWS($A$42:$A64)-1),"mmmm")</f>
        <v>May</v>
      </c>
      <c r="D64" s="26"/>
      <c r="E64" s="26"/>
      <c r="F64" s="26"/>
      <c r="G64" s="26"/>
      <c r="H64" s="26"/>
      <c r="I64" s="26"/>
      <c r="J64" s="90">
        <f t="shared" si="0"/>
        <v>0</v>
      </c>
      <c r="K64" s="15"/>
      <c r="L64" s="25"/>
      <c r="M64" s="25"/>
      <c r="N64" s="25"/>
      <c r="O64" s="25"/>
      <c r="P64" s="25"/>
      <c r="Q64" s="25"/>
      <c r="R64" s="111">
        <f t="shared" si="3"/>
        <v>0</v>
      </c>
      <c r="S64" s="15"/>
      <c r="T64" s="91">
        <f t="shared" si="1"/>
        <v>0</v>
      </c>
      <c r="U64" s="91">
        <f t="shared" si="2"/>
        <v>0</v>
      </c>
      <c r="W64" s="98">
        <f t="shared" si="4"/>
        <v>0</v>
      </c>
      <c r="X64" s="98">
        <f t="shared" si="5"/>
        <v>0</v>
      </c>
    </row>
    <row r="65" spans="1:24" ht="13.5" customHeight="1" x14ac:dyDescent="0.25">
      <c r="A65" s="89">
        <f>YEAR(EDATE($B$34,ROWS($A$42:$A65)-1))</f>
        <v>2025</v>
      </c>
      <c r="B65" s="89">
        <f>ROUNDUP(MONTH(EDATE($B$34,ROWS($A$42:$A65)-1))/3,0)</f>
        <v>2</v>
      </c>
      <c r="C65" s="89" t="str">
        <f>TEXT(EDATE($B$34,ROWS($A$42:$A65)-1),"mmmm")</f>
        <v>June</v>
      </c>
      <c r="D65" s="26"/>
      <c r="E65" s="26"/>
      <c r="F65" s="26"/>
      <c r="G65" s="26"/>
      <c r="H65" s="26"/>
      <c r="I65" s="26"/>
      <c r="J65" s="90">
        <f t="shared" si="0"/>
        <v>0</v>
      </c>
      <c r="K65" s="15"/>
      <c r="L65" s="25"/>
      <c r="M65" s="25"/>
      <c r="N65" s="25"/>
      <c r="O65" s="25"/>
      <c r="P65" s="25"/>
      <c r="Q65" s="25"/>
      <c r="R65" s="111">
        <f t="shared" si="3"/>
        <v>0</v>
      </c>
      <c r="S65" s="15"/>
      <c r="T65" s="91">
        <f t="shared" si="1"/>
        <v>0</v>
      </c>
      <c r="U65" s="91">
        <f t="shared" si="2"/>
        <v>0</v>
      </c>
      <c r="W65" s="98">
        <f t="shared" si="4"/>
        <v>0</v>
      </c>
      <c r="X65" s="98">
        <f t="shared" si="5"/>
        <v>0</v>
      </c>
    </row>
    <row r="66" spans="1:24" ht="14.1" customHeight="1" thickBot="1" x14ac:dyDescent="0.3">
      <c r="A66" s="95" t="s">
        <v>13</v>
      </c>
      <c r="B66" s="95"/>
      <c r="C66" s="95"/>
      <c r="D66" s="96">
        <f>SUM(D42:D65)</f>
        <v>0</v>
      </c>
      <c r="E66" s="96">
        <f t="shared" ref="E66:J66" si="6">SUM(E42:E65)</f>
        <v>0</v>
      </c>
      <c r="F66" s="96">
        <f t="shared" si="6"/>
        <v>0</v>
      </c>
      <c r="G66" s="96">
        <f t="shared" si="6"/>
        <v>0</v>
      </c>
      <c r="H66" s="96">
        <f t="shared" si="6"/>
        <v>0</v>
      </c>
      <c r="I66" s="96">
        <f t="shared" si="6"/>
        <v>0</v>
      </c>
      <c r="J66" s="96">
        <f t="shared" si="6"/>
        <v>0</v>
      </c>
      <c r="K66" s="106"/>
      <c r="L66" s="105">
        <f>SUM(L42:L65)</f>
        <v>0</v>
      </c>
      <c r="M66" s="105">
        <f t="shared" ref="M66" si="7">SUM(M42:M65)</f>
        <v>0</v>
      </c>
      <c r="N66" s="105">
        <f t="shared" ref="N66" si="8">SUM(N42:N65)</f>
        <v>0</v>
      </c>
      <c r="O66" s="105">
        <f>SUM(O42:O65)</f>
        <v>0</v>
      </c>
      <c r="P66" s="105">
        <f t="shared" ref="P66" si="9">SUM(P42:P65)</f>
        <v>0</v>
      </c>
      <c r="Q66" s="105">
        <f t="shared" ref="Q66:R66" si="10">SUM(Q42:Q65)</f>
        <v>0</v>
      </c>
      <c r="R66" s="112">
        <f t="shared" si="10"/>
        <v>0</v>
      </c>
      <c r="S66" s="106"/>
      <c r="T66" s="97">
        <f t="shared" ref="T66" si="11">IF(L66=0,0,M66/L66)</f>
        <v>0</v>
      </c>
      <c r="U66" s="97">
        <f t="shared" ref="U66" si="12">IF(N66+M66=0,0,M66/(N66+M66))</f>
        <v>0</v>
      </c>
      <c r="W66" s="99"/>
      <c r="X66" s="99"/>
    </row>
    <row r="67" spans="1:24" ht="16.5" thickTop="1" thickBot="1" x14ac:dyDescent="0.3">
      <c r="K67" s="15"/>
      <c r="S67" s="15"/>
      <c r="T67" s="15"/>
      <c r="W67" s="99"/>
      <c r="X67" s="99"/>
    </row>
    <row r="68" spans="1:24" s="15" customFormat="1" ht="16.5" thickBot="1" x14ac:dyDescent="0.3">
      <c r="A68" s="22" t="s">
        <v>12</v>
      </c>
      <c r="B68" s="23"/>
      <c r="C68" s="23"/>
      <c r="D68" s="23"/>
      <c r="E68" s="23"/>
      <c r="F68" s="23"/>
      <c r="G68" s="23"/>
      <c r="H68" s="23"/>
      <c r="I68" s="23"/>
      <c r="J68" s="23"/>
      <c r="K68" s="23"/>
      <c r="L68" s="23"/>
      <c r="M68" s="23"/>
      <c r="N68" s="23"/>
      <c r="O68" s="23"/>
      <c r="P68" s="23"/>
      <c r="Q68" s="24"/>
      <c r="R68" s="24"/>
      <c r="S68" s="23"/>
      <c r="T68" s="23"/>
      <c r="U68" s="24"/>
      <c r="W68" s="100"/>
      <c r="X68" s="100"/>
    </row>
    <row r="69" spans="1:24" s="15" customFormat="1" ht="15.75" x14ac:dyDescent="0.25">
      <c r="A69" s="21"/>
      <c r="B69" s="21"/>
      <c r="C69" s="21"/>
      <c r="D69" s="21"/>
      <c r="E69" s="21"/>
      <c r="F69" s="21"/>
      <c r="G69" s="21"/>
      <c r="H69" s="21"/>
      <c r="I69" s="21"/>
      <c r="J69" s="21"/>
      <c r="L69" s="21"/>
      <c r="M69" s="21"/>
      <c r="N69" s="21"/>
      <c r="O69" s="21"/>
      <c r="P69" s="21"/>
      <c r="Q69" s="21"/>
      <c r="R69" s="21"/>
      <c r="U69" s="21"/>
      <c r="W69" s="100"/>
      <c r="X69" s="100"/>
    </row>
    <row r="70" spans="1:24" s="15" customFormat="1" ht="15.75" x14ac:dyDescent="0.25">
      <c r="A70" s="129" t="s">
        <v>74</v>
      </c>
      <c r="B70" s="130"/>
      <c r="C70" s="131"/>
      <c r="D70" s="87" t="s">
        <v>16</v>
      </c>
      <c r="E70" s="87"/>
      <c r="F70" s="87"/>
      <c r="G70" s="87"/>
      <c r="H70" s="87"/>
      <c r="I70" s="87"/>
      <c r="J70" s="87"/>
      <c r="L70" s="87" t="s">
        <v>43</v>
      </c>
      <c r="M70" s="87"/>
      <c r="N70" s="87"/>
      <c r="O70" s="87"/>
      <c r="P70" s="87"/>
      <c r="Q70" s="87"/>
      <c r="R70" s="87"/>
      <c r="W70" s="100"/>
      <c r="X70" s="100"/>
    </row>
    <row r="71" spans="1:24" s="15" customFormat="1" ht="64.150000000000006" customHeight="1" x14ac:dyDescent="0.25">
      <c r="A71" s="88" t="s">
        <v>7</v>
      </c>
      <c r="B71" s="88" t="s">
        <v>8</v>
      </c>
      <c r="C71" s="81" t="s">
        <v>50</v>
      </c>
      <c r="D71" s="81" t="s">
        <v>96</v>
      </c>
      <c r="E71" s="81" t="s">
        <v>14</v>
      </c>
      <c r="F71" s="81" t="s">
        <v>15</v>
      </c>
      <c r="G71" s="81" t="s">
        <v>37</v>
      </c>
      <c r="H71" s="81" t="s">
        <v>64</v>
      </c>
      <c r="I71" s="81" t="s">
        <v>31</v>
      </c>
      <c r="J71" s="81" t="s">
        <v>98</v>
      </c>
      <c r="L71" s="81" t="s">
        <v>119</v>
      </c>
      <c r="M71" s="81" t="s">
        <v>14</v>
      </c>
      <c r="N71" s="81" t="s">
        <v>15</v>
      </c>
      <c r="O71" s="81" t="s">
        <v>37</v>
      </c>
      <c r="P71" s="81" t="s">
        <v>64</v>
      </c>
      <c r="Q71" s="81" t="s">
        <v>31</v>
      </c>
      <c r="R71" s="81" t="s">
        <v>98</v>
      </c>
      <c r="T71" s="81" t="s">
        <v>97</v>
      </c>
      <c r="U71" s="81" t="s">
        <v>61</v>
      </c>
      <c r="W71" s="100"/>
      <c r="X71" s="100"/>
    </row>
    <row r="72" spans="1:24" ht="14.1" customHeight="1" x14ac:dyDescent="0.25">
      <c r="A72" s="89">
        <f t="shared" ref="A72:C95" si="13">A42</f>
        <v>2023</v>
      </c>
      <c r="B72" s="89">
        <f t="shared" si="13"/>
        <v>3</v>
      </c>
      <c r="C72" s="89" t="str">
        <f t="shared" si="13"/>
        <v>July</v>
      </c>
      <c r="D72" s="26"/>
      <c r="E72" s="26"/>
      <c r="F72" s="26"/>
      <c r="G72" s="26"/>
      <c r="H72" s="26"/>
      <c r="I72" s="26"/>
      <c r="J72" s="90">
        <f t="shared" ref="J72:J95" si="14">SUM(E72:I72)-D72</f>
        <v>0</v>
      </c>
      <c r="K72" s="15"/>
      <c r="L72" s="25">
        <v>0</v>
      </c>
      <c r="M72" s="25">
        <v>0</v>
      </c>
      <c r="N72" s="25">
        <v>0</v>
      </c>
      <c r="O72" s="25">
        <v>0</v>
      </c>
      <c r="P72" s="25">
        <v>0</v>
      </c>
      <c r="Q72" s="25">
        <v>0</v>
      </c>
      <c r="R72" s="113">
        <f>SUM(M72:Q72)-L72</f>
        <v>0</v>
      </c>
      <c r="S72" s="15"/>
      <c r="T72" s="91">
        <f t="shared" ref="T72:T96" si="15">IF(L72=0,0,M72/L72)</f>
        <v>0</v>
      </c>
      <c r="U72" s="91">
        <f t="shared" ref="U72:U96" si="16">IF(N72+M72=0,0,M72/(N72+M72))</f>
        <v>0</v>
      </c>
      <c r="W72" s="98">
        <f>IFERROR(ABS(J72)/D72,0)</f>
        <v>0</v>
      </c>
      <c r="X72" s="98">
        <f>IFERROR(ABS(R72)/L72,0)</f>
        <v>0</v>
      </c>
    </row>
    <row r="73" spans="1:24" ht="14.1" customHeight="1" x14ac:dyDescent="0.25">
      <c r="A73" s="89">
        <f t="shared" si="13"/>
        <v>2023</v>
      </c>
      <c r="B73" s="89">
        <f t="shared" si="13"/>
        <v>3</v>
      </c>
      <c r="C73" s="89" t="str">
        <f t="shared" si="13"/>
        <v>August</v>
      </c>
      <c r="D73" s="26"/>
      <c r="E73" s="26"/>
      <c r="F73" s="26"/>
      <c r="G73" s="26"/>
      <c r="H73" s="26"/>
      <c r="I73" s="26"/>
      <c r="J73" s="90">
        <f t="shared" si="14"/>
        <v>0</v>
      </c>
      <c r="K73" s="15"/>
      <c r="L73" s="25">
        <v>0</v>
      </c>
      <c r="M73" s="25">
        <v>0</v>
      </c>
      <c r="N73" s="25">
        <v>0</v>
      </c>
      <c r="O73" s="25">
        <v>0</v>
      </c>
      <c r="P73" s="25">
        <v>0</v>
      </c>
      <c r="Q73" s="25">
        <v>0</v>
      </c>
      <c r="R73" s="113">
        <f t="shared" ref="R73:R95" si="17">SUM(M73:Q73)-L73</f>
        <v>0</v>
      </c>
      <c r="S73" s="15"/>
      <c r="T73" s="91">
        <f t="shared" si="15"/>
        <v>0</v>
      </c>
      <c r="U73" s="91">
        <f t="shared" si="16"/>
        <v>0</v>
      </c>
      <c r="W73" s="98">
        <f t="shared" ref="W73:W95" si="18">IFERROR(ABS(J73)/D73,0)</f>
        <v>0</v>
      </c>
      <c r="X73" s="98">
        <f t="shared" ref="X73:X95" si="19">IFERROR(ABS(R73)/L73,0)</f>
        <v>0</v>
      </c>
    </row>
    <row r="74" spans="1:24" ht="14.1" customHeight="1" x14ac:dyDescent="0.25">
      <c r="A74" s="89">
        <f t="shared" si="13"/>
        <v>2023</v>
      </c>
      <c r="B74" s="89">
        <f t="shared" si="13"/>
        <v>3</v>
      </c>
      <c r="C74" s="89" t="str">
        <f t="shared" si="13"/>
        <v>September</v>
      </c>
      <c r="D74" s="26"/>
      <c r="E74" s="26"/>
      <c r="F74" s="26"/>
      <c r="G74" s="26"/>
      <c r="H74" s="26"/>
      <c r="I74" s="26"/>
      <c r="J74" s="90">
        <f t="shared" si="14"/>
        <v>0</v>
      </c>
      <c r="K74" s="15"/>
      <c r="L74" s="25">
        <v>0</v>
      </c>
      <c r="M74" s="25">
        <v>0</v>
      </c>
      <c r="N74" s="25">
        <v>0</v>
      </c>
      <c r="O74" s="25">
        <v>0</v>
      </c>
      <c r="P74" s="25">
        <v>0</v>
      </c>
      <c r="Q74" s="25">
        <v>0</v>
      </c>
      <c r="R74" s="113">
        <f t="shared" si="17"/>
        <v>0</v>
      </c>
      <c r="S74" s="15"/>
      <c r="T74" s="91">
        <f t="shared" si="15"/>
        <v>0</v>
      </c>
      <c r="U74" s="91">
        <f t="shared" si="16"/>
        <v>0</v>
      </c>
      <c r="W74" s="98">
        <f t="shared" si="18"/>
        <v>0</v>
      </c>
      <c r="X74" s="98">
        <f t="shared" si="19"/>
        <v>0</v>
      </c>
    </row>
    <row r="75" spans="1:24" ht="14.1" customHeight="1" x14ac:dyDescent="0.25">
      <c r="A75" s="89">
        <f t="shared" si="13"/>
        <v>2023</v>
      </c>
      <c r="B75" s="89">
        <f t="shared" si="13"/>
        <v>4</v>
      </c>
      <c r="C75" s="89" t="str">
        <f t="shared" si="13"/>
        <v>October</v>
      </c>
      <c r="D75" s="26"/>
      <c r="E75" s="26"/>
      <c r="F75" s="26"/>
      <c r="G75" s="26"/>
      <c r="H75" s="26"/>
      <c r="I75" s="26"/>
      <c r="J75" s="90">
        <f t="shared" si="14"/>
        <v>0</v>
      </c>
      <c r="K75" s="15"/>
      <c r="L75" s="25">
        <v>0</v>
      </c>
      <c r="M75" s="25">
        <v>0</v>
      </c>
      <c r="N75" s="25">
        <v>0</v>
      </c>
      <c r="O75" s="25">
        <v>0</v>
      </c>
      <c r="P75" s="25">
        <v>0</v>
      </c>
      <c r="Q75" s="25">
        <v>0</v>
      </c>
      <c r="R75" s="113">
        <f t="shared" si="17"/>
        <v>0</v>
      </c>
      <c r="S75" s="15"/>
      <c r="T75" s="91">
        <f t="shared" si="15"/>
        <v>0</v>
      </c>
      <c r="U75" s="91">
        <f t="shared" si="16"/>
        <v>0</v>
      </c>
      <c r="W75" s="98">
        <f t="shared" si="18"/>
        <v>0</v>
      </c>
      <c r="X75" s="98">
        <f t="shared" si="19"/>
        <v>0</v>
      </c>
    </row>
    <row r="76" spans="1:24" ht="14.1" customHeight="1" x14ac:dyDescent="0.25">
      <c r="A76" s="89">
        <f t="shared" si="13"/>
        <v>2023</v>
      </c>
      <c r="B76" s="89">
        <f t="shared" si="13"/>
        <v>4</v>
      </c>
      <c r="C76" s="89" t="str">
        <f t="shared" si="13"/>
        <v>November</v>
      </c>
      <c r="D76" s="26"/>
      <c r="E76" s="26"/>
      <c r="F76" s="26"/>
      <c r="G76" s="26"/>
      <c r="H76" s="26"/>
      <c r="I76" s="26"/>
      <c r="J76" s="90">
        <f t="shared" si="14"/>
        <v>0</v>
      </c>
      <c r="K76" s="15"/>
      <c r="L76" s="25">
        <v>0</v>
      </c>
      <c r="M76" s="25">
        <v>0</v>
      </c>
      <c r="N76" s="25">
        <v>0</v>
      </c>
      <c r="O76" s="25">
        <v>0</v>
      </c>
      <c r="P76" s="25">
        <v>0</v>
      </c>
      <c r="Q76" s="25">
        <v>0</v>
      </c>
      <c r="R76" s="113">
        <f t="shared" si="17"/>
        <v>0</v>
      </c>
      <c r="S76" s="15"/>
      <c r="T76" s="91">
        <f t="shared" si="15"/>
        <v>0</v>
      </c>
      <c r="U76" s="91">
        <f t="shared" si="16"/>
        <v>0</v>
      </c>
      <c r="W76" s="98">
        <f t="shared" si="18"/>
        <v>0</v>
      </c>
      <c r="X76" s="98">
        <f t="shared" si="19"/>
        <v>0</v>
      </c>
    </row>
    <row r="77" spans="1:24" ht="14.1" customHeight="1" x14ac:dyDescent="0.25">
      <c r="A77" s="89">
        <f t="shared" si="13"/>
        <v>2023</v>
      </c>
      <c r="B77" s="89">
        <f t="shared" si="13"/>
        <v>4</v>
      </c>
      <c r="C77" s="89" t="str">
        <f t="shared" si="13"/>
        <v>December</v>
      </c>
      <c r="D77" s="26"/>
      <c r="E77" s="26"/>
      <c r="F77" s="26"/>
      <c r="G77" s="26"/>
      <c r="H77" s="26"/>
      <c r="I77" s="26"/>
      <c r="J77" s="90">
        <f t="shared" si="14"/>
        <v>0</v>
      </c>
      <c r="K77" s="15"/>
      <c r="L77" s="25">
        <v>0</v>
      </c>
      <c r="M77" s="25">
        <v>0</v>
      </c>
      <c r="N77" s="25">
        <v>0</v>
      </c>
      <c r="O77" s="25">
        <v>0</v>
      </c>
      <c r="P77" s="25">
        <v>0</v>
      </c>
      <c r="Q77" s="25">
        <v>0</v>
      </c>
      <c r="R77" s="113">
        <f t="shared" si="17"/>
        <v>0</v>
      </c>
      <c r="S77" s="15"/>
      <c r="T77" s="91">
        <f t="shared" si="15"/>
        <v>0</v>
      </c>
      <c r="U77" s="91">
        <f t="shared" si="16"/>
        <v>0</v>
      </c>
      <c r="W77" s="98">
        <f t="shared" si="18"/>
        <v>0</v>
      </c>
      <c r="X77" s="98">
        <f t="shared" si="19"/>
        <v>0</v>
      </c>
    </row>
    <row r="78" spans="1:24" ht="14.1" customHeight="1" x14ac:dyDescent="0.25">
      <c r="A78" s="89">
        <f t="shared" si="13"/>
        <v>2024</v>
      </c>
      <c r="B78" s="89">
        <f t="shared" si="13"/>
        <v>1</v>
      </c>
      <c r="C78" s="89" t="str">
        <f t="shared" si="13"/>
        <v>January</v>
      </c>
      <c r="D78" s="26"/>
      <c r="E78" s="26"/>
      <c r="F78" s="26"/>
      <c r="G78" s="26"/>
      <c r="H78" s="26"/>
      <c r="I78" s="26"/>
      <c r="J78" s="90">
        <f t="shared" si="14"/>
        <v>0</v>
      </c>
      <c r="K78" s="15"/>
      <c r="L78" s="25">
        <v>0</v>
      </c>
      <c r="M78" s="25">
        <v>0</v>
      </c>
      <c r="N78" s="25">
        <v>0</v>
      </c>
      <c r="O78" s="25">
        <v>0</v>
      </c>
      <c r="P78" s="25">
        <v>0</v>
      </c>
      <c r="Q78" s="25">
        <v>0</v>
      </c>
      <c r="R78" s="113">
        <f t="shared" si="17"/>
        <v>0</v>
      </c>
      <c r="S78" s="15"/>
      <c r="T78" s="91">
        <f t="shared" si="15"/>
        <v>0</v>
      </c>
      <c r="U78" s="91">
        <f t="shared" si="16"/>
        <v>0</v>
      </c>
      <c r="W78" s="98">
        <f t="shared" si="18"/>
        <v>0</v>
      </c>
      <c r="X78" s="98">
        <f t="shared" si="19"/>
        <v>0</v>
      </c>
    </row>
    <row r="79" spans="1:24" ht="14.1" customHeight="1" x14ac:dyDescent="0.25">
      <c r="A79" s="89">
        <f t="shared" si="13"/>
        <v>2024</v>
      </c>
      <c r="B79" s="89">
        <f t="shared" si="13"/>
        <v>1</v>
      </c>
      <c r="C79" s="89" t="str">
        <f t="shared" si="13"/>
        <v>February</v>
      </c>
      <c r="D79" s="26"/>
      <c r="E79" s="26"/>
      <c r="F79" s="26"/>
      <c r="G79" s="26"/>
      <c r="H79" s="26"/>
      <c r="I79" s="26"/>
      <c r="J79" s="90">
        <f t="shared" si="14"/>
        <v>0</v>
      </c>
      <c r="K79" s="15"/>
      <c r="L79" s="25">
        <v>0</v>
      </c>
      <c r="M79" s="25">
        <v>0</v>
      </c>
      <c r="N79" s="25">
        <v>0</v>
      </c>
      <c r="O79" s="25">
        <v>0</v>
      </c>
      <c r="P79" s="25">
        <v>0</v>
      </c>
      <c r="Q79" s="25">
        <v>0</v>
      </c>
      <c r="R79" s="113">
        <f t="shared" si="17"/>
        <v>0</v>
      </c>
      <c r="S79" s="15"/>
      <c r="T79" s="91">
        <f t="shared" si="15"/>
        <v>0</v>
      </c>
      <c r="U79" s="91">
        <f t="shared" si="16"/>
        <v>0</v>
      </c>
      <c r="W79" s="98">
        <f t="shared" si="18"/>
        <v>0</v>
      </c>
      <c r="X79" s="98">
        <f t="shared" si="19"/>
        <v>0</v>
      </c>
    </row>
    <row r="80" spans="1:24" ht="14.1" customHeight="1" x14ac:dyDescent="0.25">
      <c r="A80" s="89">
        <f t="shared" si="13"/>
        <v>2024</v>
      </c>
      <c r="B80" s="89">
        <f t="shared" si="13"/>
        <v>1</v>
      </c>
      <c r="C80" s="89" t="str">
        <f t="shared" si="13"/>
        <v>March</v>
      </c>
      <c r="D80" s="26"/>
      <c r="E80" s="26"/>
      <c r="F80" s="26"/>
      <c r="G80" s="26"/>
      <c r="H80" s="26"/>
      <c r="I80" s="26"/>
      <c r="J80" s="90">
        <f t="shared" si="14"/>
        <v>0</v>
      </c>
      <c r="K80" s="15"/>
      <c r="L80" s="25">
        <v>0</v>
      </c>
      <c r="M80" s="25">
        <v>0</v>
      </c>
      <c r="N80" s="25">
        <v>0</v>
      </c>
      <c r="O80" s="25">
        <v>0</v>
      </c>
      <c r="P80" s="25">
        <v>0</v>
      </c>
      <c r="Q80" s="25">
        <v>0</v>
      </c>
      <c r="R80" s="113">
        <f t="shared" si="17"/>
        <v>0</v>
      </c>
      <c r="S80" s="15"/>
      <c r="T80" s="91">
        <f t="shared" si="15"/>
        <v>0</v>
      </c>
      <c r="U80" s="91">
        <f t="shared" si="16"/>
        <v>0</v>
      </c>
      <c r="W80" s="98">
        <f t="shared" si="18"/>
        <v>0</v>
      </c>
      <c r="X80" s="98">
        <f t="shared" si="19"/>
        <v>0</v>
      </c>
    </row>
    <row r="81" spans="1:24" ht="14.1" customHeight="1" x14ac:dyDescent="0.25">
      <c r="A81" s="89">
        <f t="shared" si="13"/>
        <v>2024</v>
      </c>
      <c r="B81" s="89">
        <f t="shared" si="13"/>
        <v>2</v>
      </c>
      <c r="C81" s="89" t="str">
        <f t="shared" si="13"/>
        <v>April</v>
      </c>
      <c r="D81" s="26"/>
      <c r="E81" s="26"/>
      <c r="F81" s="26"/>
      <c r="G81" s="26"/>
      <c r="H81" s="26"/>
      <c r="I81" s="26"/>
      <c r="J81" s="90">
        <f t="shared" si="14"/>
        <v>0</v>
      </c>
      <c r="K81" s="15"/>
      <c r="L81" s="25">
        <v>0</v>
      </c>
      <c r="M81" s="25">
        <v>0</v>
      </c>
      <c r="N81" s="25">
        <v>0</v>
      </c>
      <c r="O81" s="25">
        <v>0</v>
      </c>
      <c r="P81" s="25">
        <v>0</v>
      </c>
      <c r="Q81" s="25">
        <v>0</v>
      </c>
      <c r="R81" s="113">
        <f t="shared" si="17"/>
        <v>0</v>
      </c>
      <c r="S81" s="15"/>
      <c r="T81" s="91">
        <f t="shared" si="15"/>
        <v>0</v>
      </c>
      <c r="U81" s="91">
        <f t="shared" si="16"/>
        <v>0</v>
      </c>
      <c r="W81" s="98">
        <f t="shared" si="18"/>
        <v>0</v>
      </c>
      <c r="X81" s="98">
        <f t="shared" si="19"/>
        <v>0</v>
      </c>
    </row>
    <row r="82" spans="1:24" ht="14.1" customHeight="1" x14ac:dyDescent="0.25">
      <c r="A82" s="89">
        <f t="shared" si="13"/>
        <v>2024</v>
      </c>
      <c r="B82" s="89">
        <f t="shared" si="13"/>
        <v>2</v>
      </c>
      <c r="C82" s="89" t="str">
        <f t="shared" si="13"/>
        <v>May</v>
      </c>
      <c r="D82" s="26"/>
      <c r="E82" s="26"/>
      <c r="F82" s="26"/>
      <c r="G82" s="26"/>
      <c r="H82" s="26"/>
      <c r="I82" s="26"/>
      <c r="J82" s="90">
        <f t="shared" si="14"/>
        <v>0</v>
      </c>
      <c r="K82" s="15"/>
      <c r="L82" s="25">
        <v>0</v>
      </c>
      <c r="M82" s="25">
        <v>0</v>
      </c>
      <c r="N82" s="25">
        <v>0</v>
      </c>
      <c r="O82" s="25">
        <v>0</v>
      </c>
      <c r="P82" s="25">
        <v>0</v>
      </c>
      <c r="Q82" s="25">
        <v>0</v>
      </c>
      <c r="R82" s="113">
        <f t="shared" si="17"/>
        <v>0</v>
      </c>
      <c r="S82" s="15"/>
      <c r="T82" s="91">
        <f t="shared" si="15"/>
        <v>0</v>
      </c>
      <c r="U82" s="91">
        <f t="shared" si="16"/>
        <v>0</v>
      </c>
      <c r="W82" s="98">
        <f t="shared" si="18"/>
        <v>0</v>
      </c>
      <c r="X82" s="98">
        <f t="shared" si="19"/>
        <v>0</v>
      </c>
    </row>
    <row r="83" spans="1:24" ht="14.1" customHeight="1" x14ac:dyDescent="0.25">
      <c r="A83" s="89">
        <f t="shared" si="13"/>
        <v>2024</v>
      </c>
      <c r="B83" s="89">
        <f t="shared" si="13"/>
        <v>2</v>
      </c>
      <c r="C83" s="89" t="str">
        <f t="shared" si="13"/>
        <v>June</v>
      </c>
      <c r="D83" s="26"/>
      <c r="E83" s="26"/>
      <c r="F83" s="26"/>
      <c r="G83" s="26"/>
      <c r="H83" s="26"/>
      <c r="I83" s="26"/>
      <c r="J83" s="90">
        <f t="shared" si="14"/>
        <v>0</v>
      </c>
      <c r="K83" s="15"/>
      <c r="L83" s="25">
        <v>0</v>
      </c>
      <c r="M83" s="25">
        <v>0</v>
      </c>
      <c r="N83" s="25">
        <v>0</v>
      </c>
      <c r="O83" s="25">
        <v>0</v>
      </c>
      <c r="P83" s="25">
        <v>0</v>
      </c>
      <c r="Q83" s="25">
        <v>0</v>
      </c>
      <c r="R83" s="113">
        <f t="shared" si="17"/>
        <v>0</v>
      </c>
      <c r="S83" s="15"/>
      <c r="T83" s="91">
        <f t="shared" si="15"/>
        <v>0</v>
      </c>
      <c r="U83" s="91">
        <f t="shared" si="16"/>
        <v>0</v>
      </c>
      <c r="W83" s="98">
        <f t="shared" si="18"/>
        <v>0</v>
      </c>
      <c r="X83" s="98">
        <f t="shared" si="19"/>
        <v>0</v>
      </c>
    </row>
    <row r="84" spans="1:24" ht="14.1" customHeight="1" x14ac:dyDescent="0.25">
      <c r="A84" s="89">
        <f t="shared" si="13"/>
        <v>2024</v>
      </c>
      <c r="B84" s="89">
        <f t="shared" si="13"/>
        <v>3</v>
      </c>
      <c r="C84" s="89" t="str">
        <f t="shared" si="13"/>
        <v>July</v>
      </c>
      <c r="D84" s="26"/>
      <c r="E84" s="26"/>
      <c r="F84" s="26"/>
      <c r="G84" s="26"/>
      <c r="H84" s="26"/>
      <c r="I84" s="26"/>
      <c r="J84" s="90">
        <f t="shared" si="14"/>
        <v>0</v>
      </c>
      <c r="K84" s="15"/>
      <c r="L84" s="25">
        <v>0</v>
      </c>
      <c r="M84" s="25">
        <v>0</v>
      </c>
      <c r="N84" s="25">
        <v>0</v>
      </c>
      <c r="O84" s="25">
        <v>0</v>
      </c>
      <c r="P84" s="25">
        <v>0</v>
      </c>
      <c r="Q84" s="25">
        <v>0</v>
      </c>
      <c r="R84" s="113">
        <f t="shared" si="17"/>
        <v>0</v>
      </c>
      <c r="S84" s="15"/>
      <c r="T84" s="91">
        <f t="shared" si="15"/>
        <v>0</v>
      </c>
      <c r="U84" s="91">
        <f t="shared" si="16"/>
        <v>0</v>
      </c>
      <c r="W84" s="98">
        <f t="shared" si="18"/>
        <v>0</v>
      </c>
      <c r="X84" s="98">
        <f t="shared" si="19"/>
        <v>0</v>
      </c>
    </row>
    <row r="85" spans="1:24" ht="14.1" customHeight="1" x14ac:dyDescent="0.25">
      <c r="A85" s="89">
        <f t="shared" si="13"/>
        <v>2024</v>
      </c>
      <c r="B85" s="89">
        <f t="shared" si="13"/>
        <v>3</v>
      </c>
      <c r="C85" s="89" t="str">
        <f t="shared" si="13"/>
        <v>August</v>
      </c>
      <c r="D85" s="26"/>
      <c r="E85" s="26"/>
      <c r="F85" s="26"/>
      <c r="G85" s="26"/>
      <c r="H85" s="26"/>
      <c r="I85" s="26"/>
      <c r="J85" s="90">
        <f t="shared" si="14"/>
        <v>0</v>
      </c>
      <c r="K85" s="15"/>
      <c r="L85" s="25">
        <v>0</v>
      </c>
      <c r="M85" s="25">
        <v>0</v>
      </c>
      <c r="N85" s="25">
        <v>0</v>
      </c>
      <c r="O85" s="25">
        <v>0</v>
      </c>
      <c r="P85" s="25">
        <v>0</v>
      </c>
      <c r="Q85" s="25">
        <v>0</v>
      </c>
      <c r="R85" s="113">
        <f t="shared" si="17"/>
        <v>0</v>
      </c>
      <c r="S85" s="15"/>
      <c r="T85" s="91">
        <f t="shared" si="15"/>
        <v>0</v>
      </c>
      <c r="U85" s="91">
        <f t="shared" si="16"/>
        <v>0</v>
      </c>
      <c r="W85" s="98">
        <f t="shared" si="18"/>
        <v>0</v>
      </c>
      <c r="X85" s="98">
        <f t="shared" si="19"/>
        <v>0</v>
      </c>
    </row>
    <row r="86" spans="1:24" ht="14.1" customHeight="1" x14ac:dyDescent="0.25">
      <c r="A86" s="89">
        <f t="shared" si="13"/>
        <v>2024</v>
      </c>
      <c r="B86" s="89">
        <f t="shared" si="13"/>
        <v>3</v>
      </c>
      <c r="C86" s="89" t="str">
        <f t="shared" si="13"/>
        <v>September</v>
      </c>
      <c r="D86" s="26"/>
      <c r="E86" s="26"/>
      <c r="F86" s="26"/>
      <c r="G86" s="26"/>
      <c r="H86" s="26"/>
      <c r="I86" s="26"/>
      <c r="J86" s="90">
        <f t="shared" si="14"/>
        <v>0</v>
      </c>
      <c r="K86" s="15"/>
      <c r="L86" s="25">
        <v>0</v>
      </c>
      <c r="M86" s="25">
        <v>0</v>
      </c>
      <c r="N86" s="25">
        <v>0</v>
      </c>
      <c r="O86" s="25">
        <v>0</v>
      </c>
      <c r="P86" s="25">
        <v>0</v>
      </c>
      <c r="Q86" s="25">
        <v>0</v>
      </c>
      <c r="R86" s="113">
        <f t="shared" si="17"/>
        <v>0</v>
      </c>
      <c r="S86" s="15"/>
      <c r="T86" s="91">
        <f t="shared" si="15"/>
        <v>0</v>
      </c>
      <c r="U86" s="91">
        <f t="shared" si="16"/>
        <v>0</v>
      </c>
      <c r="W86" s="98">
        <f t="shared" si="18"/>
        <v>0</v>
      </c>
      <c r="X86" s="98">
        <f t="shared" si="19"/>
        <v>0</v>
      </c>
    </row>
    <row r="87" spans="1:24" ht="14.1" customHeight="1" x14ac:dyDescent="0.25">
      <c r="A87" s="89">
        <f t="shared" si="13"/>
        <v>2024</v>
      </c>
      <c r="B87" s="89">
        <f t="shared" si="13"/>
        <v>4</v>
      </c>
      <c r="C87" s="89" t="str">
        <f t="shared" si="13"/>
        <v>October</v>
      </c>
      <c r="D87" s="26"/>
      <c r="E87" s="26"/>
      <c r="F87" s="26"/>
      <c r="G87" s="26"/>
      <c r="H87" s="26"/>
      <c r="I87" s="26"/>
      <c r="J87" s="90">
        <f t="shared" si="14"/>
        <v>0</v>
      </c>
      <c r="K87" s="15"/>
      <c r="L87" s="25">
        <v>0</v>
      </c>
      <c r="M87" s="25">
        <v>0</v>
      </c>
      <c r="N87" s="25">
        <v>0</v>
      </c>
      <c r="O87" s="25">
        <v>0</v>
      </c>
      <c r="P87" s="25">
        <v>0</v>
      </c>
      <c r="Q87" s="25">
        <v>0</v>
      </c>
      <c r="R87" s="113">
        <f t="shared" si="17"/>
        <v>0</v>
      </c>
      <c r="S87" s="15"/>
      <c r="T87" s="91">
        <f t="shared" si="15"/>
        <v>0</v>
      </c>
      <c r="U87" s="91">
        <f t="shared" si="16"/>
        <v>0</v>
      </c>
      <c r="W87" s="98">
        <f t="shared" si="18"/>
        <v>0</v>
      </c>
      <c r="X87" s="98">
        <f t="shared" si="19"/>
        <v>0</v>
      </c>
    </row>
    <row r="88" spans="1:24" ht="14.1" customHeight="1" x14ac:dyDescent="0.25">
      <c r="A88" s="89">
        <f t="shared" si="13"/>
        <v>2024</v>
      </c>
      <c r="B88" s="89">
        <f t="shared" si="13"/>
        <v>4</v>
      </c>
      <c r="C88" s="89" t="str">
        <f t="shared" si="13"/>
        <v>November</v>
      </c>
      <c r="D88" s="26"/>
      <c r="E88" s="26"/>
      <c r="F88" s="26"/>
      <c r="G88" s="26"/>
      <c r="H88" s="26"/>
      <c r="I88" s="26"/>
      <c r="J88" s="90">
        <f t="shared" si="14"/>
        <v>0</v>
      </c>
      <c r="K88" s="15"/>
      <c r="L88" s="25">
        <v>0</v>
      </c>
      <c r="M88" s="25">
        <v>0</v>
      </c>
      <c r="N88" s="25">
        <v>0</v>
      </c>
      <c r="O88" s="25">
        <v>0</v>
      </c>
      <c r="P88" s="25">
        <v>0</v>
      </c>
      <c r="Q88" s="25">
        <v>0</v>
      </c>
      <c r="R88" s="113">
        <f t="shared" si="17"/>
        <v>0</v>
      </c>
      <c r="S88" s="15"/>
      <c r="T88" s="91">
        <f t="shared" si="15"/>
        <v>0</v>
      </c>
      <c r="U88" s="91">
        <f t="shared" si="16"/>
        <v>0</v>
      </c>
      <c r="W88" s="98">
        <f t="shared" si="18"/>
        <v>0</v>
      </c>
      <c r="X88" s="98">
        <f t="shared" si="19"/>
        <v>0</v>
      </c>
    </row>
    <row r="89" spans="1:24" ht="14.1" customHeight="1" x14ac:dyDescent="0.25">
      <c r="A89" s="89">
        <f t="shared" si="13"/>
        <v>2024</v>
      </c>
      <c r="B89" s="89">
        <f t="shared" si="13"/>
        <v>4</v>
      </c>
      <c r="C89" s="89" t="str">
        <f t="shared" si="13"/>
        <v>December</v>
      </c>
      <c r="D89" s="26"/>
      <c r="E89" s="26"/>
      <c r="F89" s="26"/>
      <c r="G89" s="26"/>
      <c r="H89" s="26"/>
      <c r="I89" s="26"/>
      <c r="J89" s="90">
        <f t="shared" si="14"/>
        <v>0</v>
      </c>
      <c r="K89" s="15"/>
      <c r="L89" s="25">
        <v>0</v>
      </c>
      <c r="M89" s="25">
        <v>0</v>
      </c>
      <c r="N89" s="25">
        <v>0</v>
      </c>
      <c r="O89" s="25">
        <v>0</v>
      </c>
      <c r="P89" s="25">
        <v>0</v>
      </c>
      <c r="Q89" s="25">
        <v>0</v>
      </c>
      <c r="R89" s="113">
        <f t="shared" si="17"/>
        <v>0</v>
      </c>
      <c r="S89" s="15"/>
      <c r="T89" s="91">
        <f t="shared" si="15"/>
        <v>0</v>
      </c>
      <c r="U89" s="91">
        <f t="shared" si="16"/>
        <v>0</v>
      </c>
      <c r="W89" s="98">
        <f t="shared" si="18"/>
        <v>0</v>
      </c>
      <c r="X89" s="98">
        <f t="shared" si="19"/>
        <v>0</v>
      </c>
    </row>
    <row r="90" spans="1:24" ht="14.1" customHeight="1" x14ac:dyDescent="0.25">
      <c r="A90" s="89">
        <f t="shared" si="13"/>
        <v>2025</v>
      </c>
      <c r="B90" s="89">
        <f t="shared" si="13"/>
        <v>1</v>
      </c>
      <c r="C90" s="89" t="str">
        <f t="shared" si="13"/>
        <v>January</v>
      </c>
      <c r="D90" s="26"/>
      <c r="E90" s="26"/>
      <c r="F90" s="26"/>
      <c r="G90" s="26"/>
      <c r="H90" s="26"/>
      <c r="I90" s="26"/>
      <c r="J90" s="90">
        <f t="shared" si="14"/>
        <v>0</v>
      </c>
      <c r="K90" s="15"/>
      <c r="L90" s="25">
        <v>0</v>
      </c>
      <c r="M90" s="25">
        <v>0</v>
      </c>
      <c r="N90" s="25">
        <v>0</v>
      </c>
      <c r="O90" s="25">
        <v>0</v>
      </c>
      <c r="P90" s="25">
        <v>0</v>
      </c>
      <c r="Q90" s="25">
        <v>0</v>
      </c>
      <c r="R90" s="113">
        <f t="shared" si="17"/>
        <v>0</v>
      </c>
      <c r="S90" s="15"/>
      <c r="T90" s="91">
        <f t="shared" si="15"/>
        <v>0</v>
      </c>
      <c r="U90" s="91">
        <f t="shared" si="16"/>
        <v>0</v>
      </c>
      <c r="W90" s="98">
        <f t="shared" si="18"/>
        <v>0</v>
      </c>
      <c r="X90" s="98">
        <f t="shared" si="19"/>
        <v>0</v>
      </c>
    </row>
    <row r="91" spans="1:24" ht="14.1" customHeight="1" x14ac:dyDescent="0.25">
      <c r="A91" s="89">
        <f t="shared" si="13"/>
        <v>2025</v>
      </c>
      <c r="B91" s="89">
        <f t="shared" si="13"/>
        <v>1</v>
      </c>
      <c r="C91" s="89" t="str">
        <f t="shared" si="13"/>
        <v>February</v>
      </c>
      <c r="D91" s="26"/>
      <c r="E91" s="26"/>
      <c r="F91" s="26"/>
      <c r="G91" s="26"/>
      <c r="H91" s="26"/>
      <c r="I91" s="26"/>
      <c r="J91" s="90">
        <f t="shared" si="14"/>
        <v>0</v>
      </c>
      <c r="K91" s="15"/>
      <c r="L91" s="25">
        <v>0</v>
      </c>
      <c r="M91" s="25">
        <v>0</v>
      </c>
      <c r="N91" s="25">
        <v>0</v>
      </c>
      <c r="O91" s="25">
        <v>0</v>
      </c>
      <c r="P91" s="25">
        <v>0</v>
      </c>
      <c r="Q91" s="25">
        <v>0</v>
      </c>
      <c r="R91" s="113">
        <f t="shared" si="17"/>
        <v>0</v>
      </c>
      <c r="S91" s="15"/>
      <c r="T91" s="91">
        <f t="shared" si="15"/>
        <v>0</v>
      </c>
      <c r="U91" s="91">
        <f t="shared" si="16"/>
        <v>0</v>
      </c>
      <c r="W91" s="98">
        <f t="shared" si="18"/>
        <v>0</v>
      </c>
      <c r="X91" s="98">
        <f t="shared" si="19"/>
        <v>0</v>
      </c>
    </row>
    <row r="92" spans="1:24" ht="14.1" customHeight="1" x14ac:dyDescent="0.25">
      <c r="A92" s="89">
        <f t="shared" si="13"/>
        <v>2025</v>
      </c>
      <c r="B92" s="89">
        <f t="shared" si="13"/>
        <v>1</v>
      </c>
      <c r="C92" s="89" t="str">
        <f t="shared" si="13"/>
        <v>March</v>
      </c>
      <c r="D92" s="26"/>
      <c r="E92" s="26"/>
      <c r="F92" s="26"/>
      <c r="G92" s="26"/>
      <c r="H92" s="26"/>
      <c r="I92" s="26"/>
      <c r="J92" s="90">
        <f t="shared" si="14"/>
        <v>0</v>
      </c>
      <c r="K92" s="15"/>
      <c r="L92" s="25">
        <v>0</v>
      </c>
      <c r="M92" s="25">
        <v>0</v>
      </c>
      <c r="N92" s="25">
        <v>0</v>
      </c>
      <c r="O92" s="25">
        <v>0</v>
      </c>
      <c r="P92" s="25">
        <v>0</v>
      </c>
      <c r="Q92" s="25">
        <v>0</v>
      </c>
      <c r="R92" s="113">
        <f t="shared" si="17"/>
        <v>0</v>
      </c>
      <c r="S92" s="15"/>
      <c r="T92" s="91">
        <f t="shared" si="15"/>
        <v>0</v>
      </c>
      <c r="U92" s="91">
        <f t="shared" si="16"/>
        <v>0</v>
      </c>
      <c r="W92" s="98">
        <f t="shared" si="18"/>
        <v>0</v>
      </c>
      <c r="X92" s="98">
        <f t="shared" si="19"/>
        <v>0</v>
      </c>
    </row>
    <row r="93" spans="1:24" ht="14.1" customHeight="1" x14ac:dyDescent="0.25">
      <c r="A93" s="89">
        <f t="shared" si="13"/>
        <v>2025</v>
      </c>
      <c r="B93" s="89">
        <f t="shared" si="13"/>
        <v>2</v>
      </c>
      <c r="C93" s="89" t="str">
        <f t="shared" si="13"/>
        <v>April</v>
      </c>
      <c r="D93" s="26"/>
      <c r="E93" s="26"/>
      <c r="F93" s="26"/>
      <c r="G93" s="26"/>
      <c r="H93" s="26"/>
      <c r="I93" s="26"/>
      <c r="J93" s="90">
        <f t="shared" si="14"/>
        <v>0</v>
      </c>
      <c r="K93" s="15"/>
      <c r="L93" s="25">
        <v>0</v>
      </c>
      <c r="M93" s="25">
        <v>0</v>
      </c>
      <c r="N93" s="25">
        <v>0</v>
      </c>
      <c r="O93" s="25">
        <v>0</v>
      </c>
      <c r="P93" s="25">
        <v>0</v>
      </c>
      <c r="Q93" s="25">
        <v>0</v>
      </c>
      <c r="R93" s="113">
        <f t="shared" si="17"/>
        <v>0</v>
      </c>
      <c r="S93" s="15"/>
      <c r="T93" s="91">
        <f t="shared" si="15"/>
        <v>0</v>
      </c>
      <c r="U93" s="91">
        <f t="shared" si="16"/>
        <v>0</v>
      </c>
      <c r="W93" s="98">
        <f t="shared" si="18"/>
        <v>0</v>
      </c>
      <c r="X93" s="98">
        <f t="shared" si="19"/>
        <v>0</v>
      </c>
    </row>
    <row r="94" spans="1:24" ht="14.1" customHeight="1" x14ac:dyDescent="0.25">
      <c r="A94" s="89">
        <f t="shared" si="13"/>
        <v>2025</v>
      </c>
      <c r="B94" s="89">
        <f t="shared" si="13"/>
        <v>2</v>
      </c>
      <c r="C94" s="89" t="str">
        <f t="shared" si="13"/>
        <v>May</v>
      </c>
      <c r="D94" s="26"/>
      <c r="E94" s="26"/>
      <c r="F94" s="26"/>
      <c r="G94" s="26"/>
      <c r="H94" s="26"/>
      <c r="I94" s="26"/>
      <c r="J94" s="90">
        <f t="shared" si="14"/>
        <v>0</v>
      </c>
      <c r="K94" s="15"/>
      <c r="L94" s="25">
        <v>0</v>
      </c>
      <c r="M94" s="25">
        <v>0</v>
      </c>
      <c r="N94" s="25">
        <v>0</v>
      </c>
      <c r="O94" s="25">
        <v>0</v>
      </c>
      <c r="P94" s="25">
        <v>0</v>
      </c>
      <c r="Q94" s="25">
        <v>0</v>
      </c>
      <c r="R94" s="113">
        <f t="shared" si="17"/>
        <v>0</v>
      </c>
      <c r="S94" s="15"/>
      <c r="T94" s="91">
        <f t="shared" si="15"/>
        <v>0</v>
      </c>
      <c r="U94" s="91">
        <f t="shared" si="16"/>
        <v>0</v>
      </c>
      <c r="W94" s="98">
        <f t="shared" si="18"/>
        <v>0</v>
      </c>
      <c r="X94" s="98">
        <f t="shared" si="19"/>
        <v>0</v>
      </c>
    </row>
    <row r="95" spans="1:24" ht="14.1" customHeight="1" x14ac:dyDescent="0.25">
      <c r="A95" s="89">
        <f t="shared" si="13"/>
        <v>2025</v>
      </c>
      <c r="B95" s="89">
        <f t="shared" si="13"/>
        <v>2</v>
      </c>
      <c r="C95" s="89" t="str">
        <f t="shared" si="13"/>
        <v>June</v>
      </c>
      <c r="D95" s="26"/>
      <c r="E95" s="26"/>
      <c r="F95" s="26"/>
      <c r="G95" s="26"/>
      <c r="H95" s="26"/>
      <c r="I95" s="26"/>
      <c r="J95" s="90">
        <f t="shared" si="14"/>
        <v>0</v>
      </c>
      <c r="K95" s="15"/>
      <c r="L95" s="25">
        <v>0</v>
      </c>
      <c r="M95" s="25">
        <v>0</v>
      </c>
      <c r="N95" s="25">
        <v>0</v>
      </c>
      <c r="O95" s="25">
        <v>0</v>
      </c>
      <c r="P95" s="25">
        <v>0</v>
      </c>
      <c r="Q95" s="25">
        <v>0</v>
      </c>
      <c r="R95" s="113">
        <f t="shared" si="17"/>
        <v>0</v>
      </c>
      <c r="S95" s="15"/>
      <c r="T95" s="91">
        <f t="shared" si="15"/>
        <v>0</v>
      </c>
      <c r="U95" s="91">
        <f t="shared" si="16"/>
        <v>0</v>
      </c>
      <c r="W95" s="98">
        <f t="shared" si="18"/>
        <v>0</v>
      </c>
      <c r="X95" s="98">
        <f t="shared" si="19"/>
        <v>0</v>
      </c>
    </row>
    <row r="96" spans="1:24" ht="14.1" customHeight="1" thickBot="1" x14ac:dyDescent="0.3">
      <c r="A96" s="95" t="s">
        <v>13</v>
      </c>
      <c r="B96" s="95"/>
      <c r="C96" s="95"/>
      <c r="D96" s="96">
        <f>SUM(D72:D95)</f>
        <v>0</v>
      </c>
      <c r="E96" s="96">
        <f t="shared" ref="E96" si="20">SUM(E72:E95)</f>
        <v>0</v>
      </c>
      <c r="F96" s="96">
        <f t="shared" ref="F96" si="21">SUM(F72:F95)</f>
        <v>0</v>
      </c>
      <c r="G96" s="96">
        <f t="shared" ref="G96" si="22">SUM(G72:G95)</f>
        <v>0</v>
      </c>
      <c r="H96" s="96">
        <f t="shared" ref="H96" si="23">SUM(H72:H95)</f>
        <v>0</v>
      </c>
      <c r="I96" s="96">
        <f t="shared" ref="I96" si="24">SUM(I72:I95)</f>
        <v>0</v>
      </c>
      <c r="J96" s="96">
        <f t="shared" ref="J96" si="25">SUM(J72:J95)</f>
        <v>0</v>
      </c>
      <c r="K96" s="106"/>
      <c r="L96" s="105">
        <f>SUM(L72:L95)</f>
        <v>0</v>
      </c>
      <c r="M96" s="105">
        <f t="shared" ref="M96" si="26">SUM(M72:M95)</f>
        <v>0</v>
      </c>
      <c r="N96" s="105">
        <f t="shared" ref="N96" si="27">SUM(N72:N95)</f>
        <v>0</v>
      </c>
      <c r="O96" s="105">
        <f t="shared" ref="O96" si="28">SUM(O72:O95)</f>
        <v>0</v>
      </c>
      <c r="P96" s="105">
        <f t="shared" ref="P96" si="29">SUM(P72:P95)</f>
        <v>0</v>
      </c>
      <c r="Q96" s="105">
        <f t="shared" ref="Q96" si="30">SUM(Q72:Q95)</f>
        <v>0</v>
      </c>
      <c r="R96" s="105">
        <f t="shared" ref="R96" si="31">SUM(R72:R95)</f>
        <v>0</v>
      </c>
      <c r="S96" s="106"/>
      <c r="T96" s="97">
        <f t="shared" si="15"/>
        <v>0</v>
      </c>
      <c r="U96" s="97">
        <f t="shared" si="16"/>
        <v>0</v>
      </c>
      <c r="W96" s="99"/>
      <c r="X96" s="99"/>
    </row>
    <row r="97" spans="1:10" ht="15.75" thickTop="1" x14ac:dyDescent="0.25"/>
    <row r="98" spans="1:10" ht="51" customHeight="1" x14ac:dyDescent="0.25">
      <c r="A98" s="121" t="s">
        <v>148</v>
      </c>
      <c r="B98" s="122"/>
      <c r="C98" s="122"/>
      <c r="D98" s="122"/>
      <c r="E98" s="122"/>
      <c r="F98" s="122"/>
      <c r="G98" s="122"/>
      <c r="H98" s="122"/>
      <c r="I98" s="122"/>
      <c r="J98" s="122"/>
    </row>
    <row r="99" spans="1:10" x14ac:dyDescent="0.25">
      <c r="A99" s="123"/>
      <c r="B99" s="123"/>
      <c r="C99" s="123"/>
      <c r="D99" s="123"/>
      <c r="E99" s="123"/>
      <c r="F99" s="123"/>
      <c r="G99" s="123"/>
      <c r="H99" s="123"/>
      <c r="I99" s="123"/>
      <c r="J99" s="123"/>
    </row>
    <row r="100" spans="1:10" x14ac:dyDescent="0.25">
      <c r="A100" s="123"/>
      <c r="B100" s="123"/>
      <c r="C100" s="123"/>
      <c r="D100" s="123"/>
      <c r="E100" s="123"/>
      <c r="F100" s="123"/>
      <c r="G100" s="123"/>
      <c r="H100" s="123"/>
      <c r="I100" s="123"/>
      <c r="J100" s="123"/>
    </row>
    <row r="101" spans="1:10" x14ac:dyDescent="0.25">
      <c r="A101" s="123"/>
      <c r="B101" s="123"/>
      <c r="C101" s="123"/>
      <c r="D101" s="123"/>
      <c r="E101" s="123"/>
      <c r="F101" s="123"/>
      <c r="G101" s="123"/>
      <c r="H101" s="123"/>
      <c r="I101" s="123"/>
      <c r="J101" s="123"/>
    </row>
    <row r="102" spans="1:10" x14ac:dyDescent="0.25">
      <c r="A102" s="123"/>
      <c r="B102" s="123"/>
      <c r="C102" s="123"/>
      <c r="D102" s="123"/>
      <c r="E102" s="123"/>
      <c r="F102" s="123"/>
      <c r="G102" s="123"/>
      <c r="H102" s="123"/>
      <c r="I102" s="123"/>
      <c r="J102" s="123"/>
    </row>
    <row r="103" spans="1:10" x14ac:dyDescent="0.25">
      <c r="A103" s="123"/>
      <c r="B103" s="123"/>
      <c r="C103" s="123"/>
      <c r="D103" s="123"/>
      <c r="E103" s="123"/>
      <c r="F103" s="123"/>
      <c r="G103" s="123"/>
      <c r="H103" s="123"/>
      <c r="I103" s="123"/>
      <c r="J103" s="123"/>
    </row>
    <row r="104" spans="1:10" x14ac:dyDescent="0.25">
      <c r="A104" s="123"/>
      <c r="B104" s="123"/>
      <c r="C104" s="123"/>
      <c r="D104" s="123"/>
      <c r="E104" s="123"/>
      <c r="F104" s="123"/>
      <c r="G104" s="123"/>
      <c r="H104" s="123"/>
      <c r="I104" s="123"/>
      <c r="J104" s="123"/>
    </row>
    <row r="105" spans="1:10" x14ac:dyDescent="0.25">
      <c r="A105" s="123"/>
      <c r="B105" s="123"/>
      <c r="C105" s="123"/>
      <c r="D105" s="123"/>
      <c r="E105" s="123"/>
      <c r="F105" s="123"/>
      <c r="G105" s="123"/>
      <c r="H105" s="123"/>
      <c r="I105" s="123"/>
      <c r="J105" s="123"/>
    </row>
    <row r="106" spans="1:10" x14ac:dyDescent="0.25">
      <c r="A106" s="123"/>
      <c r="B106" s="123"/>
      <c r="C106" s="123"/>
      <c r="D106" s="123"/>
      <c r="E106" s="123"/>
      <c r="F106" s="123"/>
      <c r="G106" s="123"/>
      <c r="H106" s="123"/>
      <c r="I106" s="123"/>
      <c r="J106" s="123"/>
    </row>
    <row r="107" spans="1:10" x14ac:dyDescent="0.25">
      <c r="A107" s="123"/>
      <c r="B107" s="123"/>
      <c r="C107" s="123"/>
      <c r="D107" s="123"/>
      <c r="E107" s="123"/>
      <c r="F107" s="123"/>
      <c r="G107" s="123"/>
      <c r="H107" s="123"/>
      <c r="I107" s="123"/>
      <c r="J107" s="123"/>
    </row>
    <row r="108" spans="1:10" x14ac:dyDescent="0.25">
      <c r="A108" s="123"/>
      <c r="B108" s="123"/>
      <c r="C108" s="123"/>
      <c r="D108" s="123"/>
      <c r="E108" s="123"/>
      <c r="F108" s="123"/>
      <c r="G108" s="123"/>
      <c r="H108" s="123"/>
      <c r="I108" s="123"/>
      <c r="J108" s="123"/>
    </row>
    <row r="109" spans="1:10" x14ac:dyDescent="0.25">
      <c r="A109" s="123"/>
      <c r="B109" s="123"/>
      <c r="C109" s="123"/>
      <c r="D109" s="123"/>
      <c r="E109" s="123"/>
      <c r="F109" s="123"/>
      <c r="G109" s="123"/>
      <c r="H109" s="123"/>
      <c r="I109" s="123"/>
      <c r="J109" s="123"/>
    </row>
    <row r="110" spans="1:10" x14ac:dyDescent="0.25">
      <c r="A110" s="123"/>
      <c r="B110" s="123"/>
      <c r="C110" s="123"/>
      <c r="D110" s="123"/>
      <c r="E110" s="123"/>
      <c r="F110" s="123"/>
      <c r="G110" s="123"/>
      <c r="H110" s="123"/>
      <c r="I110" s="123"/>
      <c r="J110" s="123"/>
    </row>
    <row r="111" spans="1:10" x14ac:dyDescent="0.25">
      <c r="A111" s="123"/>
      <c r="B111" s="123"/>
      <c r="C111" s="123"/>
      <c r="D111" s="123"/>
      <c r="E111" s="123"/>
      <c r="F111" s="123"/>
      <c r="G111" s="123"/>
      <c r="H111" s="123"/>
      <c r="I111" s="123"/>
      <c r="J111" s="123"/>
    </row>
  </sheetData>
  <sheetProtection algorithmName="SHA-512" hashValue="pfxY7tLvcbx74+2reI3iKUEyYREOybHICyFuNfXVnVbos5xYVGRZyLI6EtGElYLTnOoYuC4v/OzhBSv80Njy6Q==" saltValue="koPXhrNtbkW7cjInnIR6ww==" spinCount="100000" sheet="1" objects="1" scenarios="1" formatColumns="0"/>
  <protectedRanges>
    <protectedRange sqref="A99:H104" name="Held"/>
  </protectedRanges>
  <mergeCells count="9">
    <mergeCell ref="A98:J98"/>
    <mergeCell ref="A99:J111"/>
    <mergeCell ref="A3:U3"/>
    <mergeCell ref="B35:E35"/>
    <mergeCell ref="A40:C40"/>
    <mergeCell ref="A70:C70"/>
    <mergeCell ref="B12:C12"/>
    <mergeCell ref="B33:E33"/>
    <mergeCell ref="B34:E34"/>
  </mergeCells>
  <phoneticPr fontId="10" type="noConversion"/>
  <conditionalFormatting sqref="J42:J65 J72:J95">
    <cfRule type="expression" dxfId="6" priority="5">
      <formula>W42&gt;0.01</formula>
    </cfRule>
  </conditionalFormatting>
  <conditionalFormatting sqref="R42:R65 R72:R95">
    <cfRule type="expression" dxfId="5" priority="6">
      <formula>X42&gt;0.01</formula>
    </cfRule>
  </conditionalFormatting>
  <conditionalFormatting sqref="T42:T65 T72:T95">
    <cfRule type="cellIs" dxfId="4" priority="7" operator="lessThanOrEqual">
      <formula>0.9</formula>
    </cfRule>
    <cfRule type="cellIs" dxfId="3" priority="8" operator="greaterThan">
      <formula>1</formula>
    </cfRule>
  </conditionalFormatting>
  <conditionalFormatting sqref="T42:U65 T72:U95">
    <cfRule type="cellIs" dxfId="2" priority="1" operator="equal">
      <formula>0</formula>
    </cfRule>
  </conditionalFormatting>
  <conditionalFormatting sqref="U42:U65 U72:U95">
    <cfRule type="cellIs" dxfId="1" priority="9" operator="lessThan">
      <formula>0.98</formula>
    </cfRule>
  </conditionalFormatting>
  <dataValidations disablePrompts="1" count="3">
    <dataValidation type="list" allowBlank="1" showInputMessage="1" showErrorMessage="1" sqref="C72:C95" xr:uid="{8D63CF55-DE0F-43BB-A42C-230471EBEE2C}">
      <formula1>"January, February, March, April, May, June, July, August, September, October, November, December"</formula1>
    </dataValidation>
    <dataValidation type="list" allowBlank="1" showInputMessage="1" showErrorMessage="1" sqref="B72:B95" xr:uid="{BD3C0A8A-ABD1-4B89-B8AA-A38506432CC7}">
      <formula1>"1,2,3,4"</formula1>
    </dataValidation>
    <dataValidation type="list" allowBlank="1" showInputMessage="1" showErrorMessage="1" sqref="B33:E33" xr:uid="{5140D9CA-D131-4ACD-B6D0-BCC72C7B50D8}">
      <formula1>"Healthy Blue Missouri, Home State, UHC"</formula1>
    </dataValidation>
  </dataValidations>
  <pageMargins left="0.7" right="0.7" top="0.75" bottom="0.75" header="0.3" footer="0.3"/>
  <pageSetup orientation="portrait" verticalDpi="0" r:id="rId1"/>
  <ignoredErrors>
    <ignoredError sqref="D66:N66 D96:R96 P66:R6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96126-567C-451A-B73D-149CCFBC7AFD}">
  <dimension ref="A1:T63"/>
  <sheetViews>
    <sheetView zoomScale="75" zoomScaleNormal="75" workbookViewId="0"/>
  </sheetViews>
  <sheetFormatPr defaultRowHeight="15" x14ac:dyDescent="0.25"/>
  <cols>
    <col min="1" max="1" width="30" customWidth="1"/>
    <col min="2" max="2" width="75.7109375" customWidth="1"/>
    <col min="3" max="3" width="69.42578125" customWidth="1"/>
    <col min="4" max="4" width="20.7109375" customWidth="1"/>
    <col min="5" max="7" width="20.7109375" style="16" customWidth="1"/>
    <col min="8" max="8" width="20.7109375" customWidth="1"/>
    <col min="9" max="9" width="75.7109375" customWidth="1"/>
  </cols>
  <sheetData>
    <row r="1" spans="1:20" x14ac:dyDescent="0.25">
      <c r="A1" s="14" t="s">
        <v>6</v>
      </c>
      <c r="B1" s="14"/>
      <c r="C1" s="14"/>
      <c r="E1"/>
      <c r="F1"/>
    </row>
    <row r="2" spans="1:20" x14ac:dyDescent="0.25">
      <c r="A2" s="14"/>
      <c r="B2" s="14"/>
      <c r="C2" s="14"/>
      <c r="E2"/>
      <c r="F2"/>
    </row>
    <row r="3" spans="1:20" ht="57.75" customHeight="1" x14ac:dyDescent="0.25">
      <c r="A3" s="124" t="s">
        <v>68</v>
      </c>
      <c r="B3" s="125"/>
      <c r="C3" s="125"/>
      <c r="D3" s="125"/>
      <c r="E3" s="125"/>
      <c r="F3" s="125"/>
      <c r="G3" s="125"/>
      <c r="H3" s="125"/>
      <c r="I3" s="125"/>
      <c r="J3" s="70"/>
      <c r="K3" s="70"/>
      <c r="L3" s="70"/>
      <c r="M3" s="70"/>
      <c r="N3" s="70"/>
      <c r="O3" s="70"/>
      <c r="P3" s="70"/>
      <c r="Q3" s="70"/>
      <c r="R3" s="70"/>
      <c r="S3" s="70"/>
      <c r="T3" s="70"/>
    </row>
    <row r="4" spans="1:20" ht="16.5" thickBot="1" x14ac:dyDescent="0.3">
      <c r="A4" s="73"/>
      <c r="B4" s="73"/>
      <c r="C4" s="73"/>
      <c r="E4"/>
      <c r="F4"/>
    </row>
    <row r="5" spans="1:20" ht="21" thickBot="1" x14ac:dyDescent="0.3">
      <c r="A5" s="27" t="s">
        <v>17</v>
      </c>
      <c r="B5" s="28"/>
      <c r="C5" s="28"/>
      <c r="D5" s="28"/>
      <c r="E5" s="28"/>
      <c r="F5" s="28"/>
      <c r="G5" s="28"/>
      <c r="H5" s="28"/>
      <c r="I5" s="29"/>
    </row>
    <row r="6" spans="1:20" x14ac:dyDescent="0.25">
      <c r="A6" s="30" t="s">
        <v>24</v>
      </c>
      <c r="B6" s="69" t="s">
        <v>132</v>
      </c>
      <c r="C6" s="69"/>
      <c r="D6" s="45" t="s">
        <v>134</v>
      </c>
      <c r="E6" s="45"/>
      <c r="F6" s="45"/>
      <c r="G6" s="45"/>
      <c r="H6" s="45"/>
    </row>
    <row r="7" spans="1:20" x14ac:dyDescent="0.25">
      <c r="A7" s="30" t="s">
        <v>40</v>
      </c>
      <c r="B7" s="69" t="s">
        <v>120</v>
      </c>
      <c r="C7" s="69"/>
      <c r="D7" s="45" t="s">
        <v>121</v>
      </c>
      <c r="E7" s="45"/>
      <c r="F7" s="45"/>
      <c r="G7" s="45"/>
      <c r="H7" s="45"/>
    </row>
    <row r="8" spans="1:20" x14ac:dyDescent="0.25">
      <c r="A8" s="30" t="s">
        <v>18</v>
      </c>
      <c r="B8" s="31" t="s">
        <v>79</v>
      </c>
      <c r="C8" s="31"/>
      <c r="D8" s="45" t="s">
        <v>131</v>
      </c>
      <c r="E8" s="45"/>
      <c r="F8" s="45"/>
      <c r="G8" s="45"/>
      <c r="H8" s="45"/>
    </row>
    <row r="9" spans="1:20" x14ac:dyDescent="0.25">
      <c r="A9" s="30" t="s">
        <v>25</v>
      </c>
      <c r="B9" s="69" t="s">
        <v>84</v>
      </c>
      <c r="C9" s="69"/>
      <c r="D9" s="45" t="s">
        <v>86</v>
      </c>
      <c r="E9" s="45"/>
      <c r="F9" s="45"/>
      <c r="G9" s="45"/>
      <c r="H9" s="45"/>
    </row>
    <row r="10" spans="1:20" x14ac:dyDescent="0.25">
      <c r="A10" s="30" t="s">
        <v>26</v>
      </c>
      <c r="B10" s="69" t="s">
        <v>85</v>
      </c>
      <c r="C10" s="69"/>
      <c r="D10" s="45" t="s">
        <v>67</v>
      </c>
      <c r="E10" s="45"/>
      <c r="F10" s="45"/>
      <c r="G10" s="45"/>
      <c r="H10" s="45"/>
    </row>
    <row r="11" spans="1:20" x14ac:dyDescent="0.25">
      <c r="A11" s="30" t="s">
        <v>27</v>
      </c>
      <c r="B11" s="69" t="s">
        <v>123</v>
      </c>
      <c r="D11" s="45" t="s">
        <v>135</v>
      </c>
      <c r="E11" s="45"/>
      <c r="F11" s="45"/>
      <c r="G11" s="45"/>
      <c r="H11" s="45"/>
    </row>
    <row r="12" spans="1:20" x14ac:dyDescent="0.25">
      <c r="A12" s="30" t="s">
        <v>28</v>
      </c>
      <c r="B12" s="31" t="s">
        <v>16</v>
      </c>
      <c r="C12" s="31"/>
      <c r="D12" s="45" t="s">
        <v>82</v>
      </c>
      <c r="E12" s="45"/>
      <c r="F12" s="45"/>
      <c r="G12" s="45"/>
      <c r="H12" s="43"/>
    </row>
    <row r="13" spans="1:20" x14ac:dyDescent="0.25">
      <c r="A13" s="30" t="s">
        <v>19</v>
      </c>
      <c r="B13" s="31" t="s">
        <v>44</v>
      </c>
      <c r="C13" s="31"/>
      <c r="D13" s="45" t="s">
        <v>80</v>
      </c>
      <c r="E13" s="45"/>
      <c r="F13" s="45"/>
      <c r="G13" s="45"/>
      <c r="H13" s="43"/>
    </row>
    <row r="14" spans="1:20" x14ac:dyDescent="0.25">
      <c r="A14" s="30" t="s">
        <v>20</v>
      </c>
      <c r="B14" s="31" t="s">
        <v>42</v>
      </c>
      <c r="C14" s="31"/>
      <c r="D14" s="45" t="s">
        <v>81</v>
      </c>
      <c r="E14" s="45"/>
      <c r="F14" s="45"/>
      <c r="G14" s="45"/>
      <c r="H14" s="43"/>
    </row>
    <row r="15" spans="1:20" x14ac:dyDescent="0.25">
      <c r="A15" s="33"/>
      <c r="B15" s="76"/>
      <c r="C15" s="76"/>
      <c r="D15" s="34"/>
      <c r="E15" s="34"/>
      <c r="F15" s="34"/>
      <c r="G15"/>
    </row>
    <row r="16" spans="1:20" x14ac:dyDescent="0.25">
      <c r="A16" s="33"/>
      <c r="B16" s="76"/>
      <c r="C16" s="76"/>
      <c r="D16" s="36" t="s">
        <v>22</v>
      </c>
      <c r="E16" s="36"/>
      <c r="F16" s="36"/>
      <c r="G16"/>
    </row>
    <row r="17" spans="1:9" ht="15.75" thickBot="1" x14ac:dyDescent="0.3">
      <c r="A17" s="37"/>
      <c r="B17" s="77"/>
      <c r="C17" s="77"/>
      <c r="D17" s="38" t="s">
        <v>23</v>
      </c>
      <c r="E17" s="38"/>
      <c r="F17" s="38"/>
      <c r="G17" s="40"/>
      <c r="H17" s="40"/>
      <c r="I17" s="41"/>
    </row>
    <row r="18" spans="1:9" x14ac:dyDescent="0.25">
      <c r="A18" s="33"/>
      <c r="B18" s="76"/>
      <c r="C18" s="76"/>
      <c r="D18" s="47"/>
      <c r="E18" s="47"/>
      <c r="F18" s="47"/>
      <c r="G18" s="49"/>
    </row>
    <row r="19" spans="1:9" ht="183.75" customHeight="1" x14ac:dyDescent="0.25">
      <c r="A19" s="144" t="s">
        <v>145</v>
      </c>
      <c r="B19" s="144"/>
      <c r="C19" s="144"/>
      <c r="D19" s="144"/>
      <c r="E19" s="144"/>
      <c r="F19" s="144"/>
      <c r="G19" s="144"/>
      <c r="H19" s="144"/>
      <c r="I19" s="144"/>
    </row>
    <row r="20" spans="1:9" ht="18.75" thickBot="1" x14ac:dyDescent="0.3">
      <c r="A20" s="101"/>
      <c r="B20" s="102"/>
      <c r="C20" s="102"/>
      <c r="D20" s="102"/>
      <c r="E20" s="102"/>
      <c r="F20" s="102"/>
      <c r="G20" s="103"/>
      <c r="H20" s="103"/>
    </row>
    <row r="21" spans="1:9" ht="16.5" thickBot="1" x14ac:dyDescent="0.3">
      <c r="A21" s="141" t="s">
        <v>11</v>
      </c>
      <c r="B21" s="142"/>
      <c r="C21" s="142"/>
      <c r="D21" s="142"/>
      <c r="E21" s="142"/>
      <c r="F21" s="142"/>
      <c r="G21" s="142"/>
      <c r="H21" s="142"/>
      <c r="I21" s="143"/>
    </row>
    <row r="22" spans="1:9" ht="15.75" x14ac:dyDescent="0.25">
      <c r="A22" s="21"/>
      <c r="B22" s="21"/>
      <c r="C22" s="21"/>
      <c r="D22" s="21"/>
      <c r="E22" s="21"/>
      <c r="F22" s="21"/>
      <c r="G22" s="21"/>
      <c r="H22" s="21"/>
    </row>
    <row r="23" spans="1:9" ht="63" x14ac:dyDescent="0.25">
      <c r="A23" s="81" t="s">
        <v>132</v>
      </c>
      <c r="B23" s="81" t="s">
        <v>120</v>
      </c>
      <c r="C23" s="81" t="s">
        <v>79</v>
      </c>
      <c r="D23" s="81" t="s">
        <v>84</v>
      </c>
      <c r="E23" s="81" t="s">
        <v>85</v>
      </c>
      <c r="F23" s="81" t="s">
        <v>123</v>
      </c>
      <c r="G23" s="81" t="s">
        <v>16</v>
      </c>
      <c r="H23" s="81" t="s">
        <v>44</v>
      </c>
      <c r="I23" s="81" t="s">
        <v>42</v>
      </c>
    </row>
    <row r="24" spans="1:9" x14ac:dyDescent="0.25">
      <c r="A24" s="104"/>
      <c r="B24" s="104"/>
      <c r="C24" s="104"/>
      <c r="D24" s="62"/>
      <c r="E24" s="62"/>
      <c r="F24" s="62"/>
      <c r="G24" s="26">
        <v>0</v>
      </c>
      <c r="H24" s="25">
        <v>0</v>
      </c>
      <c r="I24" s="63"/>
    </row>
    <row r="25" spans="1:9" x14ac:dyDescent="0.25">
      <c r="A25" s="104"/>
      <c r="B25" s="104"/>
      <c r="C25" s="104"/>
      <c r="D25" s="62"/>
      <c r="E25" s="62"/>
      <c r="F25" s="62"/>
      <c r="G25" s="26">
        <v>0</v>
      </c>
      <c r="H25" s="25">
        <v>0</v>
      </c>
      <c r="I25" s="63"/>
    </row>
    <row r="26" spans="1:9" x14ac:dyDescent="0.25">
      <c r="A26" s="104"/>
      <c r="B26" s="104"/>
      <c r="C26" s="104"/>
      <c r="D26" s="62"/>
      <c r="E26" s="62"/>
      <c r="F26" s="62"/>
      <c r="G26" s="26">
        <v>0</v>
      </c>
      <c r="H26" s="25">
        <v>0</v>
      </c>
      <c r="I26" s="63"/>
    </row>
    <row r="27" spans="1:9" x14ac:dyDescent="0.25">
      <c r="A27" s="104"/>
      <c r="B27" s="104"/>
      <c r="C27" s="104"/>
      <c r="D27" s="62"/>
      <c r="E27" s="62"/>
      <c r="F27" s="62"/>
      <c r="G27" s="26">
        <v>0</v>
      </c>
      <c r="H27" s="25">
        <v>0</v>
      </c>
      <c r="I27" s="63"/>
    </row>
    <row r="28" spans="1:9" x14ac:dyDescent="0.25">
      <c r="A28" s="104"/>
      <c r="B28" s="104"/>
      <c r="C28" s="104"/>
      <c r="D28" s="62"/>
      <c r="E28" s="62"/>
      <c r="F28" s="62"/>
      <c r="G28" s="26">
        <v>0</v>
      </c>
      <c r="H28" s="25">
        <v>0</v>
      </c>
      <c r="I28" s="63"/>
    </row>
    <row r="29" spans="1:9" x14ac:dyDescent="0.25">
      <c r="A29" s="104"/>
      <c r="B29" s="104"/>
      <c r="C29" s="104"/>
      <c r="D29" s="62"/>
      <c r="E29" s="62"/>
      <c r="F29" s="62"/>
      <c r="G29" s="26">
        <v>0</v>
      </c>
      <c r="H29" s="25">
        <v>0</v>
      </c>
      <c r="I29" s="63"/>
    </row>
    <row r="30" spans="1:9" x14ac:dyDescent="0.25">
      <c r="A30" s="104"/>
      <c r="B30" s="104"/>
      <c r="C30" s="104"/>
      <c r="D30" s="62"/>
      <c r="E30" s="62"/>
      <c r="F30" s="62"/>
      <c r="G30" s="26">
        <v>0</v>
      </c>
      <c r="H30" s="25">
        <v>0</v>
      </c>
      <c r="I30" s="63"/>
    </row>
    <row r="31" spans="1:9" x14ac:dyDescent="0.25">
      <c r="A31" s="104"/>
      <c r="B31" s="104"/>
      <c r="C31" s="104"/>
      <c r="D31" s="62"/>
      <c r="E31" s="62"/>
      <c r="F31" s="62"/>
      <c r="G31" s="26">
        <v>0</v>
      </c>
      <c r="H31" s="25">
        <v>0</v>
      </c>
      <c r="I31" s="63"/>
    </row>
    <row r="32" spans="1:9" x14ac:dyDescent="0.25">
      <c r="A32" s="104"/>
      <c r="B32" s="104"/>
      <c r="C32" s="104"/>
      <c r="D32" s="71"/>
      <c r="E32" s="62"/>
      <c r="F32" s="62"/>
      <c r="G32" s="26">
        <v>0</v>
      </c>
      <c r="H32" s="25">
        <v>0</v>
      </c>
      <c r="I32" s="63"/>
    </row>
    <row r="33" spans="1:9" x14ac:dyDescent="0.25">
      <c r="A33" s="104"/>
      <c r="B33" s="104"/>
      <c r="C33" s="104"/>
      <c r="D33" s="62"/>
      <c r="E33" s="62"/>
      <c r="F33" s="62"/>
      <c r="G33" s="26">
        <v>0</v>
      </c>
      <c r="H33" s="25">
        <v>0</v>
      </c>
      <c r="I33" s="63"/>
    </row>
    <row r="34" spans="1:9" x14ac:dyDescent="0.25">
      <c r="E34"/>
      <c r="F34"/>
      <c r="G34"/>
      <c r="H34" s="92"/>
    </row>
    <row r="35" spans="1:9" x14ac:dyDescent="0.25">
      <c r="A35" s="110" t="s">
        <v>13</v>
      </c>
      <c r="B35" s="82"/>
      <c r="C35" s="83"/>
      <c r="D35" s="82"/>
      <c r="E35" s="82"/>
      <c r="F35" s="82"/>
      <c r="G35" s="84">
        <f>SUM(G24:G33)</f>
        <v>0</v>
      </c>
      <c r="H35" s="93">
        <f>SUM(H24:H33)</f>
        <v>0</v>
      </c>
      <c r="I35" s="85"/>
    </row>
    <row r="36" spans="1:9" x14ac:dyDescent="0.25">
      <c r="A36" s="110" t="s">
        <v>41</v>
      </c>
      <c r="B36" s="82"/>
      <c r="C36" s="83"/>
      <c r="D36" s="82"/>
      <c r="E36" s="82"/>
      <c r="F36" s="82"/>
      <c r="G36" s="84">
        <f>SUM('Quarterly Enc Data'!$G$42:$G$65)</f>
        <v>0</v>
      </c>
      <c r="H36" s="93">
        <f>SUM('Quarterly Enc Data'!$O$42:$O$65)</f>
        <v>0</v>
      </c>
      <c r="I36" s="85"/>
    </row>
    <row r="37" spans="1:9" x14ac:dyDescent="0.25">
      <c r="A37" s="110" t="s">
        <v>122</v>
      </c>
      <c r="B37" s="82"/>
      <c r="C37" s="83"/>
      <c r="D37" s="82"/>
      <c r="E37" s="82"/>
      <c r="F37" s="82"/>
      <c r="G37" s="84">
        <f>G35-G36</f>
        <v>0</v>
      </c>
      <c r="H37" s="93">
        <f>H35-H36</f>
        <v>0</v>
      </c>
      <c r="I37" s="85"/>
    </row>
    <row r="38" spans="1:9" ht="15.75" thickBot="1" x14ac:dyDescent="0.3">
      <c r="E38"/>
      <c r="F38"/>
      <c r="H38" s="16"/>
    </row>
    <row r="39" spans="1:9" ht="16.5" thickBot="1" x14ac:dyDescent="0.3">
      <c r="A39" s="141" t="s">
        <v>12</v>
      </c>
      <c r="B39" s="142"/>
      <c r="C39" s="142"/>
      <c r="D39" s="142"/>
      <c r="E39" s="142"/>
      <c r="F39" s="142"/>
      <c r="G39" s="142"/>
      <c r="H39" s="142"/>
      <c r="I39" s="143"/>
    </row>
    <row r="40" spans="1:9" ht="15.75" x14ac:dyDescent="0.25">
      <c r="A40" s="21"/>
      <c r="B40" s="21"/>
      <c r="C40" s="21"/>
      <c r="D40" s="21"/>
      <c r="E40" s="21"/>
      <c r="F40" s="21"/>
      <c r="G40" s="21"/>
      <c r="H40" s="21"/>
    </row>
    <row r="41" spans="1:9" ht="63" x14ac:dyDescent="0.25">
      <c r="A41" s="81" t="s">
        <v>132</v>
      </c>
      <c r="B41" s="81" t="s">
        <v>120</v>
      </c>
      <c r="C41" s="81" t="s">
        <v>79</v>
      </c>
      <c r="D41" s="81" t="s">
        <v>84</v>
      </c>
      <c r="E41" s="81" t="s">
        <v>85</v>
      </c>
      <c r="F41" s="81" t="s">
        <v>123</v>
      </c>
      <c r="G41" s="81" t="s">
        <v>16</v>
      </c>
      <c r="H41" s="81" t="s">
        <v>44</v>
      </c>
      <c r="I41" s="81" t="s">
        <v>42</v>
      </c>
    </row>
    <row r="42" spans="1:9" x14ac:dyDescent="0.25">
      <c r="A42" s="104"/>
      <c r="B42" s="104"/>
      <c r="C42" s="104"/>
      <c r="D42" s="62"/>
      <c r="E42" s="62"/>
      <c r="F42" s="62"/>
      <c r="G42" s="26">
        <v>0</v>
      </c>
      <c r="H42" s="25">
        <v>0</v>
      </c>
      <c r="I42" s="26"/>
    </row>
    <row r="43" spans="1:9" x14ac:dyDescent="0.25">
      <c r="A43" s="104"/>
      <c r="B43" s="104"/>
      <c r="C43" s="104"/>
      <c r="D43" s="62"/>
      <c r="E43" s="62"/>
      <c r="F43" s="62"/>
      <c r="G43" s="26">
        <v>0</v>
      </c>
      <c r="H43" s="25">
        <v>0</v>
      </c>
      <c r="I43" s="26"/>
    </row>
    <row r="44" spans="1:9" x14ac:dyDescent="0.25">
      <c r="A44" s="104"/>
      <c r="B44" s="104"/>
      <c r="C44" s="104"/>
      <c r="D44" s="62"/>
      <c r="E44" s="62"/>
      <c r="F44" s="62"/>
      <c r="G44" s="26">
        <v>0</v>
      </c>
      <c r="H44" s="25">
        <v>0</v>
      </c>
      <c r="I44" s="26"/>
    </row>
    <row r="45" spans="1:9" x14ac:dyDescent="0.25">
      <c r="A45" s="104"/>
      <c r="B45" s="104"/>
      <c r="C45" s="104"/>
      <c r="D45" s="62"/>
      <c r="E45" s="62"/>
      <c r="F45" s="62"/>
      <c r="G45" s="26">
        <v>0</v>
      </c>
      <c r="H45" s="25">
        <v>0</v>
      </c>
      <c r="I45" s="26"/>
    </row>
    <row r="46" spans="1:9" x14ac:dyDescent="0.25">
      <c r="A46" s="104"/>
      <c r="B46" s="104"/>
      <c r="C46" s="104"/>
      <c r="D46" s="62"/>
      <c r="E46" s="62"/>
      <c r="F46" s="62"/>
      <c r="G46" s="26">
        <v>0</v>
      </c>
      <c r="H46" s="25">
        <v>0</v>
      </c>
      <c r="I46" s="26"/>
    </row>
    <row r="47" spans="1:9" x14ac:dyDescent="0.25">
      <c r="A47" s="104"/>
      <c r="B47" s="104"/>
      <c r="C47" s="104"/>
      <c r="D47" s="62"/>
      <c r="E47" s="62"/>
      <c r="F47" s="62"/>
      <c r="G47" s="26">
        <v>0</v>
      </c>
      <c r="H47" s="25">
        <v>0</v>
      </c>
      <c r="I47" s="26"/>
    </row>
    <row r="48" spans="1:9" x14ac:dyDescent="0.25">
      <c r="A48" s="104"/>
      <c r="B48" s="104"/>
      <c r="C48" s="104"/>
      <c r="D48" s="62"/>
      <c r="E48" s="62"/>
      <c r="F48" s="62"/>
      <c r="G48" s="26">
        <v>0</v>
      </c>
      <c r="H48" s="25">
        <v>0</v>
      </c>
      <c r="I48" s="26"/>
    </row>
    <row r="49" spans="1:9" x14ac:dyDescent="0.25">
      <c r="A49" s="104"/>
      <c r="B49" s="104"/>
      <c r="C49" s="104"/>
      <c r="D49" s="62"/>
      <c r="E49" s="62"/>
      <c r="F49" s="62"/>
      <c r="G49" s="26">
        <v>0</v>
      </c>
      <c r="H49" s="25">
        <v>0</v>
      </c>
      <c r="I49" s="26"/>
    </row>
    <row r="50" spans="1:9" x14ac:dyDescent="0.25">
      <c r="A50" s="104"/>
      <c r="B50" s="104"/>
      <c r="C50" s="104"/>
      <c r="D50" s="62"/>
      <c r="E50" s="62"/>
      <c r="F50" s="62"/>
      <c r="G50" s="26">
        <v>0</v>
      </c>
      <c r="H50" s="25">
        <v>0</v>
      </c>
      <c r="I50" s="26"/>
    </row>
    <row r="51" spans="1:9" x14ac:dyDescent="0.25">
      <c r="A51" s="104"/>
      <c r="B51" s="104"/>
      <c r="C51" s="104"/>
      <c r="D51" s="62"/>
      <c r="E51" s="62"/>
      <c r="F51" s="62"/>
      <c r="G51" s="26">
        <v>0</v>
      </c>
      <c r="H51" s="25">
        <v>0</v>
      </c>
      <c r="I51" s="26"/>
    </row>
    <row r="52" spans="1:9" x14ac:dyDescent="0.25">
      <c r="E52"/>
      <c r="F52"/>
      <c r="H52" s="94"/>
      <c r="I52" s="16"/>
    </row>
    <row r="53" spans="1:9" x14ac:dyDescent="0.25">
      <c r="A53" s="110" t="s">
        <v>13</v>
      </c>
      <c r="B53" s="82"/>
      <c r="C53" s="83"/>
      <c r="D53" s="82"/>
      <c r="E53" s="82"/>
      <c r="F53" s="82"/>
      <c r="G53" s="84">
        <f>SUM(G42:G51)</f>
        <v>0</v>
      </c>
      <c r="H53" s="93">
        <f>SUM(H42:H51)</f>
        <v>0</v>
      </c>
      <c r="I53" s="85"/>
    </row>
    <row r="54" spans="1:9" x14ac:dyDescent="0.25">
      <c r="A54" s="110" t="s">
        <v>41</v>
      </c>
      <c r="B54" s="82"/>
      <c r="C54" s="83"/>
      <c r="D54" s="82"/>
      <c r="E54" s="82"/>
      <c r="F54" s="82"/>
      <c r="G54" s="84">
        <f>SUM('Quarterly Enc Data'!$G$72:$G$95)</f>
        <v>0</v>
      </c>
      <c r="H54" s="93">
        <f>SUM('Quarterly Enc Data'!$O$72:$O$95)</f>
        <v>0</v>
      </c>
      <c r="I54" s="85"/>
    </row>
    <row r="55" spans="1:9" x14ac:dyDescent="0.25">
      <c r="A55" s="110" t="s">
        <v>122</v>
      </c>
      <c r="B55" s="82"/>
      <c r="C55" s="83"/>
      <c r="D55" s="82"/>
      <c r="E55" s="82"/>
      <c r="F55" s="82"/>
      <c r="G55" s="84">
        <f>G53-G54</f>
        <v>0</v>
      </c>
      <c r="H55" s="93">
        <f>H53-H54</f>
        <v>0</v>
      </c>
      <c r="I55" s="85"/>
    </row>
    <row r="57" spans="1:9" ht="15.75" x14ac:dyDescent="0.25">
      <c r="A57" s="139" t="s">
        <v>83</v>
      </c>
      <c r="B57" s="140"/>
      <c r="C57" s="140"/>
      <c r="D57" s="140"/>
      <c r="E57" s="140"/>
      <c r="F57" s="140"/>
      <c r="G57" s="140"/>
      <c r="H57" s="140"/>
      <c r="I57" s="140"/>
    </row>
    <row r="58" spans="1:9" x14ac:dyDescent="0.25">
      <c r="A58" s="137"/>
      <c r="B58" s="138"/>
      <c r="C58" s="138"/>
      <c r="D58" s="138"/>
      <c r="E58" s="138"/>
      <c r="F58" s="138"/>
      <c r="G58" s="138"/>
      <c r="H58" s="138"/>
      <c r="I58" s="138"/>
    </row>
    <row r="59" spans="1:9" x14ac:dyDescent="0.25">
      <c r="A59" s="137"/>
      <c r="B59" s="138"/>
      <c r="C59" s="138"/>
      <c r="D59" s="138"/>
      <c r="E59" s="138"/>
      <c r="F59" s="138"/>
      <c r="G59" s="138"/>
      <c r="H59" s="138"/>
      <c r="I59" s="138"/>
    </row>
    <row r="60" spans="1:9" x14ac:dyDescent="0.25">
      <c r="A60" s="137"/>
      <c r="B60" s="138"/>
      <c r="C60" s="138"/>
      <c r="D60" s="138"/>
      <c r="E60" s="138"/>
      <c r="F60" s="138"/>
      <c r="G60" s="138"/>
      <c r="H60" s="138"/>
      <c r="I60" s="138"/>
    </row>
    <row r="61" spans="1:9" x14ac:dyDescent="0.25">
      <c r="A61" s="137"/>
      <c r="B61" s="138"/>
      <c r="C61" s="138"/>
      <c r="D61" s="138"/>
      <c r="E61" s="138"/>
      <c r="F61" s="138"/>
      <c r="G61" s="138"/>
      <c r="H61" s="138"/>
      <c r="I61" s="138"/>
    </row>
    <row r="62" spans="1:9" x14ac:dyDescent="0.25">
      <c r="A62" s="137"/>
      <c r="B62" s="138"/>
      <c r="C62" s="138"/>
      <c r="D62" s="138"/>
      <c r="E62" s="138"/>
      <c r="F62" s="138"/>
      <c r="G62" s="138"/>
      <c r="H62" s="138"/>
      <c r="I62" s="138"/>
    </row>
    <row r="63" spans="1:9" x14ac:dyDescent="0.25">
      <c r="A63" s="137"/>
      <c r="B63" s="138"/>
      <c r="C63" s="138"/>
      <c r="D63" s="138"/>
      <c r="E63" s="138"/>
      <c r="F63" s="138"/>
      <c r="G63" s="138"/>
      <c r="H63" s="138"/>
      <c r="I63" s="138"/>
    </row>
  </sheetData>
  <sheetProtection algorithmName="SHA-512" hashValue="gOYdUpkfv0CAb2gK9+bGOULS4hy0rV+xNqHCZ21nyZOuGjTypRLvbZfILo1SVMJTQ/3q+bFARheasBBScmyq8Q==" saltValue="sqsbw0y1wI2I8DhHWUcJCw==" spinCount="100000" sheet="1" objects="1" scenarios="1" formatColumns="0"/>
  <protectedRanges>
    <protectedRange sqref="A24:I33 A42:I51 A58:H63" name="Held"/>
  </protectedRanges>
  <mergeCells count="6">
    <mergeCell ref="A58:I63"/>
    <mergeCell ref="A57:I57"/>
    <mergeCell ref="A39:I39"/>
    <mergeCell ref="A21:I21"/>
    <mergeCell ref="A3:I3"/>
    <mergeCell ref="A19:I19"/>
  </mergeCells>
  <conditionalFormatting sqref="G37:H37 G55:H55">
    <cfRule type="cellIs" dxfId="0" priority="1" operator="notEqual">
      <formula>0</formula>
    </cfRule>
  </conditionalFormatting>
  <dataValidations count="1">
    <dataValidation type="list" allowBlank="1" showInputMessage="1" showErrorMessage="1" sqref="A24:A33 A42:A51" xr:uid="{6DFCE8C9-BEE8-44EA-90AC-BC1BB0BF497A}">
      <formula1>"Inpatient, Outpatient, Dental, Vision, Transportation, Professional, Multiple"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E2EBAB7-4644-4AD1-9EE5-C49250FFC4D9}">
          <x14:formula1>
            <xm:f>List!$A$1:$A$9</xm:f>
          </x14:formula1>
          <xm:sqref>C24:C33 C42:C51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D237A-2BDE-41F8-BE9F-B632FF548A54}">
  <dimension ref="A1:A9"/>
  <sheetViews>
    <sheetView workbookViewId="0"/>
  </sheetViews>
  <sheetFormatPr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146</v>
      </c>
    </row>
    <row r="6" spans="1:1" x14ac:dyDescent="0.25">
      <c r="A6" t="s">
        <v>147</v>
      </c>
    </row>
    <row r="7" spans="1:1" x14ac:dyDescent="0.25">
      <c r="A7" t="s">
        <v>128</v>
      </c>
    </row>
    <row r="8" spans="1:1" x14ac:dyDescent="0.25">
      <c r="A8" t="s">
        <v>129</v>
      </c>
    </row>
    <row r="9" spans="1:1" x14ac:dyDescent="0.25">
      <c r="A9" t="s">
        <v>130</v>
      </c>
    </row>
  </sheetData>
  <sheetProtection algorithmName="SHA-512" hashValue="4rXjLQmS4Fn+0iCYwtgWyi8UcexFqcKX/DSUpQSbmBQh3SEbPzZ3MuEFhGuVwpVzauR7Sx2NCE+pWtrQT2UpNQ==" saltValue="2VP8yNQxkZ/WfvwhT6S2j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E29A-BF15-42FE-A1EB-EFDC9CEFAE71}">
  <dimension ref="A1:S58"/>
  <sheetViews>
    <sheetView zoomScale="75" zoomScaleNormal="75" workbookViewId="0"/>
  </sheetViews>
  <sheetFormatPr defaultRowHeight="15" x14ac:dyDescent="0.25"/>
  <cols>
    <col min="1" max="1" width="30" customWidth="1"/>
    <col min="2" max="2" width="75.7109375" customWidth="1"/>
    <col min="3" max="3" width="20.7109375" customWidth="1"/>
    <col min="4" max="6" width="20.7109375" style="16" customWidth="1"/>
    <col min="7" max="7" width="75.7109375" customWidth="1"/>
  </cols>
  <sheetData>
    <row r="1" spans="1:19" x14ac:dyDescent="0.25">
      <c r="A1" s="14" t="s">
        <v>6</v>
      </c>
      <c r="B1" s="14"/>
      <c r="D1"/>
    </row>
    <row r="2" spans="1:19" x14ac:dyDescent="0.25">
      <c r="A2" s="14"/>
      <c r="B2" s="14"/>
      <c r="D2"/>
    </row>
    <row r="3" spans="1:19" ht="57.75" customHeight="1" x14ac:dyDescent="0.25">
      <c r="A3" s="124" t="s">
        <v>68</v>
      </c>
      <c r="B3" s="125"/>
      <c r="C3" s="125"/>
      <c r="D3" s="125"/>
      <c r="E3" s="125"/>
      <c r="F3" s="125"/>
      <c r="G3" s="125"/>
      <c r="H3" s="70"/>
      <c r="I3" s="70"/>
      <c r="J3" s="70"/>
      <c r="K3" s="70"/>
      <c r="L3" s="70"/>
      <c r="M3" s="70"/>
      <c r="N3" s="70"/>
      <c r="O3" s="70"/>
      <c r="P3" s="70"/>
      <c r="Q3" s="70"/>
      <c r="R3" s="70"/>
      <c r="S3" s="70"/>
    </row>
    <row r="4" spans="1:19" ht="16.5" thickBot="1" x14ac:dyDescent="0.3">
      <c r="A4" s="73"/>
      <c r="B4" s="73"/>
      <c r="D4"/>
    </row>
    <row r="5" spans="1:19" ht="21" thickBot="1" x14ac:dyDescent="0.3">
      <c r="A5" s="27" t="s">
        <v>17</v>
      </c>
      <c r="B5" s="28"/>
      <c r="C5" s="28"/>
      <c r="D5" s="28"/>
      <c r="E5" s="28"/>
      <c r="F5" s="28"/>
      <c r="G5" s="29"/>
    </row>
    <row r="6" spans="1:19" x14ac:dyDescent="0.25">
      <c r="A6" s="74" t="s">
        <v>24</v>
      </c>
      <c r="B6" s="69" t="s">
        <v>108</v>
      </c>
      <c r="C6" s="45" t="s">
        <v>136</v>
      </c>
      <c r="D6" s="45"/>
      <c r="E6" s="75"/>
      <c r="F6" s="75"/>
      <c r="G6" s="75"/>
    </row>
    <row r="7" spans="1:19" x14ac:dyDescent="0.25">
      <c r="A7" s="30" t="s">
        <v>40</v>
      </c>
      <c r="B7" s="69" t="s">
        <v>109</v>
      </c>
      <c r="C7" s="45" t="s">
        <v>137</v>
      </c>
      <c r="D7" s="45"/>
      <c r="E7" s="45"/>
      <c r="F7" s="45"/>
      <c r="G7" s="45"/>
    </row>
    <row r="8" spans="1:19" ht="12.95" customHeight="1" x14ac:dyDescent="0.25">
      <c r="A8" s="30" t="s">
        <v>18</v>
      </c>
      <c r="B8" s="69" t="s">
        <v>110</v>
      </c>
      <c r="C8" s="45" t="s">
        <v>138</v>
      </c>
      <c r="D8" s="45"/>
      <c r="E8" s="45"/>
      <c r="F8" s="45"/>
      <c r="G8" s="45"/>
    </row>
    <row r="9" spans="1:19" ht="12.95" customHeight="1" x14ac:dyDescent="0.25">
      <c r="A9" s="30" t="s">
        <v>25</v>
      </c>
      <c r="B9" s="31" t="s">
        <v>111</v>
      </c>
      <c r="C9" s="45" t="s">
        <v>139</v>
      </c>
      <c r="D9" s="45"/>
      <c r="E9" s="45"/>
      <c r="F9" s="45"/>
      <c r="G9" s="45"/>
    </row>
    <row r="10" spans="1:19" x14ac:dyDescent="0.25">
      <c r="A10" s="30" t="s">
        <v>26</v>
      </c>
      <c r="B10" s="31" t="s">
        <v>112</v>
      </c>
      <c r="C10" s="45" t="s">
        <v>140</v>
      </c>
      <c r="D10" s="45"/>
      <c r="E10" s="45"/>
      <c r="F10" s="45"/>
      <c r="G10" s="45"/>
    </row>
    <row r="11" spans="1:19" x14ac:dyDescent="0.25">
      <c r="A11" s="30" t="s">
        <v>27</v>
      </c>
      <c r="B11" s="31" t="s">
        <v>113</v>
      </c>
      <c r="C11" s="45" t="s">
        <v>141</v>
      </c>
      <c r="D11" s="45"/>
      <c r="E11" s="45"/>
      <c r="F11" s="45"/>
      <c r="G11" s="45"/>
    </row>
    <row r="12" spans="1:19" x14ac:dyDescent="0.25">
      <c r="A12" s="30" t="s">
        <v>28</v>
      </c>
      <c r="B12" s="31" t="s">
        <v>42</v>
      </c>
      <c r="C12" s="45" t="s">
        <v>107</v>
      </c>
      <c r="D12" s="45"/>
      <c r="E12" s="45"/>
      <c r="F12" s="45"/>
      <c r="G12" s="43"/>
    </row>
    <row r="13" spans="1:19" x14ac:dyDescent="0.25">
      <c r="A13" s="33"/>
      <c r="B13" s="76"/>
      <c r="C13" s="34"/>
      <c r="D13" s="34"/>
      <c r="E13"/>
      <c r="F13"/>
    </row>
    <row r="14" spans="1:19" x14ac:dyDescent="0.25">
      <c r="A14" s="33"/>
      <c r="B14" s="76"/>
      <c r="C14" s="36" t="s">
        <v>22</v>
      </c>
      <c r="D14" s="36"/>
      <c r="E14"/>
      <c r="F14"/>
    </row>
    <row r="15" spans="1:19" ht="15.75" thickBot="1" x14ac:dyDescent="0.3">
      <c r="A15" s="37"/>
      <c r="B15" s="77"/>
      <c r="C15" s="38" t="s">
        <v>23</v>
      </c>
      <c r="D15" s="38"/>
      <c r="E15" s="40"/>
      <c r="F15" s="40"/>
      <c r="G15" s="40"/>
    </row>
    <row r="16" spans="1:19" x14ac:dyDescent="0.25">
      <c r="A16" s="33"/>
      <c r="B16" s="76"/>
      <c r="C16" s="47"/>
      <c r="D16" s="47"/>
      <c r="E16" s="49"/>
      <c r="F16" s="49"/>
    </row>
    <row r="17" spans="1:7" ht="90.75" customHeight="1" x14ac:dyDescent="0.25">
      <c r="A17" s="144" t="s">
        <v>142</v>
      </c>
      <c r="B17" s="144"/>
      <c r="C17" s="144"/>
      <c r="D17" s="144"/>
      <c r="E17" s="144"/>
      <c r="F17" s="144"/>
      <c r="G17" s="144"/>
    </row>
    <row r="18" spans="1:7" ht="18.75" thickBot="1" x14ac:dyDescent="0.3">
      <c r="A18" s="78"/>
      <c r="B18" s="79"/>
      <c r="C18" s="79"/>
      <c r="D18" s="79"/>
      <c r="E18" s="79"/>
      <c r="F18" s="80"/>
      <c r="G18" s="80"/>
    </row>
    <row r="19" spans="1:7" ht="16.5" thickBot="1" x14ac:dyDescent="0.3">
      <c r="A19" s="141" t="s">
        <v>11</v>
      </c>
      <c r="B19" s="142"/>
      <c r="C19" s="142"/>
      <c r="D19" s="142"/>
      <c r="E19" s="142"/>
      <c r="F19" s="142"/>
      <c r="G19" s="143"/>
    </row>
    <row r="20" spans="1:7" ht="15.75" x14ac:dyDescent="0.25">
      <c r="A20" s="21"/>
      <c r="B20" s="21"/>
      <c r="C20" s="21"/>
      <c r="D20" s="21"/>
      <c r="E20" s="21"/>
      <c r="F20" s="21"/>
      <c r="G20" s="21"/>
    </row>
    <row r="21" spans="1:7" ht="94.5" x14ac:dyDescent="0.25">
      <c r="A21" s="81" t="s">
        <v>132</v>
      </c>
      <c r="B21" s="81" t="s">
        <v>109</v>
      </c>
      <c r="C21" s="81" t="s">
        <v>110</v>
      </c>
      <c r="D21" s="81" t="s">
        <v>111</v>
      </c>
      <c r="E21" s="81" t="s">
        <v>112</v>
      </c>
      <c r="F21" s="81" t="s">
        <v>113</v>
      </c>
      <c r="G21" s="81" t="s">
        <v>114</v>
      </c>
    </row>
    <row r="22" spans="1:7" x14ac:dyDescent="0.25">
      <c r="A22" s="104"/>
      <c r="B22" s="62"/>
      <c r="C22" s="62"/>
      <c r="D22" s="62"/>
      <c r="E22" s="26">
        <v>0</v>
      </c>
      <c r="F22" s="25">
        <v>0</v>
      </c>
      <c r="G22" s="63"/>
    </row>
    <row r="23" spans="1:7" x14ac:dyDescent="0.25">
      <c r="A23" s="104"/>
      <c r="B23" s="62"/>
      <c r="C23" s="62"/>
      <c r="D23" s="62"/>
      <c r="E23" s="26">
        <v>0</v>
      </c>
      <c r="F23" s="25">
        <v>0</v>
      </c>
      <c r="G23" s="63"/>
    </row>
    <row r="24" spans="1:7" x14ac:dyDescent="0.25">
      <c r="A24" s="104"/>
      <c r="B24" s="62"/>
      <c r="C24" s="71"/>
      <c r="D24" s="62"/>
      <c r="E24" s="26">
        <v>0</v>
      </c>
      <c r="F24" s="25">
        <v>0</v>
      </c>
      <c r="G24" s="63"/>
    </row>
    <row r="25" spans="1:7" x14ac:dyDescent="0.25">
      <c r="A25" s="104"/>
      <c r="B25" s="62"/>
      <c r="C25" s="62"/>
      <c r="D25" s="62"/>
      <c r="E25" s="26">
        <v>0</v>
      </c>
      <c r="F25" s="25">
        <v>0</v>
      </c>
      <c r="G25" s="63"/>
    </row>
    <row r="26" spans="1:7" x14ac:dyDescent="0.25">
      <c r="A26" s="104"/>
      <c r="B26" s="62"/>
      <c r="C26" s="62"/>
      <c r="D26" s="62"/>
      <c r="E26" s="26">
        <v>0</v>
      </c>
      <c r="F26" s="25">
        <v>0</v>
      </c>
      <c r="G26" s="63"/>
    </row>
    <row r="27" spans="1:7" x14ac:dyDescent="0.25">
      <c r="A27" s="104"/>
      <c r="B27" s="62"/>
      <c r="C27" s="62"/>
      <c r="D27" s="62"/>
      <c r="E27" s="26">
        <v>0</v>
      </c>
      <c r="F27" s="25">
        <v>0</v>
      </c>
      <c r="G27" s="63"/>
    </row>
    <row r="28" spans="1:7" x14ac:dyDescent="0.25">
      <c r="A28" s="104"/>
      <c r="B28" s="62"/>
      <c r="C28" s="62"/>
      <c r="D28" s="62"/>
      <c r="E28" s="26">
        <v>0</v>
      </c>
      <c r="F28" s="25">
        <v>0</v>
      </c>
      <c r="G28" s="63"/>
    </row>
    <row r="29" spans="1:7" x14ac:dyDescent="0.25">
      <c r="A29" s="104"/>
      <c r="B29" s="62"/>
      <c r="C29" s="71"/>
      <c r="D29" s="62"/>
      <c r="E29" s="26">
        <v>0</v>
      </c>
      <c r="F29" s="25">
        <v>0</v>
      </c>
      <c r="G29" s="63"/>
    </row>
    <row r="30" spans="1:7" x14ac:dyDescent="0.25">
      <c r="A30" s="104"/>
      <c r="B30" s="71"/>
      <c r="C30" s="62"/>
      <c r="D30" s="62"/>
      <c r="E30" s="26">
        <v>0</v>
      </c>
      <c r="F30" s="25">
        <v>0</v>
      </c>
      <c r="G30" s="63"/>
    </row>
    <row r="31" spans="1:7" x14ac:dyDescent="0.25">
      <c r="A31" s="104"/>
      <c r="B31" s="62"/>
      <c r="C31" s="62"/>
      <c r="D31" s="62"/>
      <c r="E31" s="26">
        <v>0</v>
      </c>
      <c r="F31" s="25">
        <v>0</v>
      </c>
      <c r="G31" s="63"/>
    </row>
    <row r="32" spans="1:7" x14ac:dyDescent="0.25">
      <c r="D32"/>
      <c r="E32"/>
      <c r="F32" s="92"/>
    </row>
    <row r="33" spans="1:7" x14ac:dyDescent="0.25">
      <c r="A33" s="82" t="s">
        <v>13</v>
      </c>
      <c r="B33" s="82"/>
      <c r="C33" s="82"/>
      <c r="D33" s="83"/>
      <c r="E33" s="84">
        <f>SUM(E22:E31)</f>
        <v>0</v>
      </c>
      <c r="F33" s="93">
        <f>SUM(F22:F31)</f>
        <v>0</v>
      </c>
      <c r="G33" s="85"/>
    </row>
    <row r="34" spans="1:7" x14ac:dyDescent="0.25">
      <c r="A34" s="45"/>
      <c r="B34" s="45"/>
      <c r="C34" s="45"/>
      <c r="D34"/>
      <c r="E34" s="107"/>
      <c r="F34" s="108"/>
      <c r="G34" s="109"/>
    </row>
    <row r="35" spans="1:7" ht="15.75" thickBot="1" x14ac:dyDescent="0.3">
      <c r="D35"/>
      <c r="G35" s="16"/>
    </row>
    <row r="36" spans="1:7" ht="16.5" thickBot="1" x14ac:dyDescent="0.3">
      <c r="A36" s="22" t="s">
        <v>12</v>
      </c>
      <c r="B36" s="23"/>
      <c r="C36" s="23"/>
      <c r="D36" s="23"/>
      <c r="E36" s="23"/>
      <c r="F36" s="24"/>
      <c r="G36" s="24"/>
    </row>
    <row r="37" spans="1:7" ht="15.75" x14ac:dyDescent="0.25">
      <c r="A37" s="21"/>
      <c r="B37" s="21"/>
      <c r="C37" s="21"/>
      <c r="D37" s="21"/>
      <c r="E37" s="21"/>
      <c r="F37" s="21"/>
      <c r="G37" s="21"/>
    </row>
    <row r="38" spans="1:7" ht="94.5" x14ac:dyDescent="0.25">
      <c r="A38" s="81" t="s">
        <v>132</v>
      </c>
      <c r="B38" s="81" t="s">
        <v>109</v>
      </c>
      <c r="C38" s="81" t="s">
        <v>110</v>
      </c>
      <c r="D38" s="81" t="s">
        <v>111</v>
      </c>
      <c r="E38" s="81" t="s">
        <v>112</v>
      </c>
      <c r="F38" s="81" t="s">
        <v>113</v>
      </c>
      <c r="G38" s="81" t="s">
        <v>114</v>
      </c>
    </row>
    <row r="39" spans="1:7" x14ac:dyDescent="0.25">
      <c r="A39" s="104"/>
      <c r="B39" s="62"/>
      <c r="C39" s="62"/>
      <c r="D39" s="62"/>
      <c r="E39" s="26">
        <v>0</v>
      </c>
      <c r="F39" s="25">
        <v>0</v>
      </c>
      <c r="G39" s="26"/>
    </row>
    <row r="40" spans="1:7" x14ac:dyDescent="0.25">
      <c r="A40" s="104"/>
      <c r="B40" s="62"/>
      <c r="C40" s="62"/>
      <c r="D40" s="62"/>
      <c r="E40" s="26">
        <v>0</v>
      </c>
      <c r="F40" s="25">
        <v>0</v>
      </c>
      <c r="G40" s="26"/>
    </row>
    <row r="41" spans="1:7" x14ac:dyDescent="0.25">
      <c r="A41" s="104"/>
      <c r="B41" s="62"/>
      <c r="C41" s="62"/>
      <c r="D41" s="62"/>
      <c r="E41" s="26">
        <v>0</v>
      </c>
      <c r="F41" s="25">
        <v>0</v>
      </c>
      <c r="G41" s="26"/>
    </row>
    <row r="42" spans="1:7" x14ac:dyDescent="0.25">
      <c r="A42" s="104"/>
      <c r="B42" s="62"/>
      <c r="C42" s="62"/>
      <c r="D42" s="62"/>
      <c r="E42" s="26">
        <v>0</v>
      </c>
      <c r="F42" s="25">
        <v>0</v>
      </c>
      <c r="G42" s="26"/>
    </row>
    <row r="43" spans="1:7" x14ac:dyDescent="0.25">
      <c r="A43" s="104"/>
      <c r="B43" s="62"/>
      <c r="C43" s="62"/>
      <c r="D43" s="62"/>
      <c r="E43" s="26">
        <v>0</v>
      </c>
      <c r="F43" s="25">
        <v>0</v>
      </c>
      <c r="G43" s="26"/>
    </row>
    <row r="44" spans="1:7" x14ac:dyDescent="0.25">
      <c r="A44" s="104"/>
      <c r="B44" s="62"/>
      <c r="C44" s="62"/>
      <c r="D44" s="62"/>
      <c r="E44" s="26">
        <v>0</v>
      </c>
      <c r="F44" s="25">
        <v>0</v>
      </c>
      <c r="G44" s="26"/>
    </row>
    <row r="45" spans="1:7" x14ac:dyDescent="0.25">
      <c r="A45" s="104"/>
      <c r="B45" s="62"/>
      <c r="C45" s="62"/>
      <c r="D45" s="62"/>
      <c r="E45" s="26">
        <v>0</v>
      </c>
      <c r="F45" s="25">
        <v>0</v>
      </c>
      <c r="G45" s="26"/>
    </row>
    <row r="46" spans="1:7" x14ac:dyDescent="0.25">
      <c r="A46" s="104"/>
      <c r="B46" s="62"/>
      <c r="C46" s="62"/>
      <c r="D46" s="62"/>
      <c r="E46" s="26">
        <v>0</v>
      </c>
      <c r="F46" s="25">
        <v>0</v>
      </c>
      <c r="G46" s="26"/>
    </row>
    <row r="47" spans="1:7" x14ac:dyDescent="0.25">
      <c r="A47" s="104"/>
      <c r="B47" s="71"/>
      <c r="C47" s="62"/>
      <c r="D47" s="62"/>
      <c r="E47" s="26">
        <v>0</v>
      </c>
      <c r="F47" s="25">
        <v>0</v>
      </c>
      <c r="G47" s="26"/>
    </row>
    <row r="48" spans="1:7" x14ac:dyDescent="0.25">
      <c r="A48" s="104"/>
      <c r="B48" s="62"/>
      <c r="C48" s="62"/>
      <c r="D48" s="62"/>
      <c r="E48" s="26">
        <v>0</v>
      </c>
      <c r="F48" s="25">
        <v>0</v>
      </c>
      <c r="G48" s="26"/>
    </row>
    <row r="49" spans="1:7" x14ac:dyDescent="0.25">
      <c r="D49"/>
      <c r="F49" s="92"/>
      <c r="G49" s="16"/>
    </row>
    <row r="50" spans="1:7" x14ac:dyDescent="0.25">
      <c r="A50" s="82" t="s">
        <v>13</v>
      </c>
      <c r="B50" s="82"/>
      <c r="C50" s="82"/>
      <c r="D50" s="83"/>
      <c r="E50" s="84">
        <f>SUM(E39:E48)</f>
        <v>0</v>
      </c>
      <c r="F50" s="93">
        <f>SUM(F39:F48)</f>
        <v>0</v>
      </c>
      <c r="G50" s="85"/>
    </row>
    <row r="52" spans="1:7" ht="15.75" x14ac:dyDescent="0.25">
      <c r="A52" s="139" t="s">
        <v>143</v>
      </c>
      <c r="B52" s="140"/>
      <c r="C52" s="140"/>
      <c r="D52" s="140"/>
      <c r="E52" s="140"/>
      <c r="F52" s="140"/>
      <c r="G52" s="140"/>
    </row>
    <row r="53" spans="1:7" x14ac:dyDescent="0.25">
      <c r="A53" s="137"/>
      <c r="B53" s="138"/>
      <c r="C53" s="138"/>
      <c r="D53" s="138"/>
      <c r="E53" s="138"/>
      <c r="F53" s="138"/>
      <c r="G53" s="138"/>
    </row>
    <row r="54" spans="1:7" x14ac:dyDescent="0.25">
      <c r="A54" s="137"/>
      <c r="B54" s="138"/>
      <c r="C54" s="138"/>
      <c r="D54" s="138"/>
      <c r="E54" s="138"/>
      <c r="F54" s="138"/>
      <c r="G54" s="138"/>
    </row>
    <row r="55" spans="1:7" x14ac:dyDescent="0.25">
      <c r="A55" s="137"/>
      <c r="B55" s="138"/>
      <c r="C55" s="138"/>
      <c r="D55" s="138"/>
      <c r="E55" s="138"/>
      <c r="F55" s="138"/>
      <c r="G55" s="138"/>
    </row>
    <row r="56" spans="1:7" x14ac:dyDescent="0.25">
      <c r="A56" s="137"/>
      <c r="B56" s="138"/>
      <c r="C56" s="138"/>
      <c r="D56" s="138"/>
      <c r="E56" s="138"/>
      <c r="F56" s="138"/>
      <c r="G56" s="138"/>
    </row>
    <row r="57" spans="1:7" x14ac:dyDescent="0.25">
      <c r="A57" s="137"/>
      <c r="B57" s="138"/>
      <c r="C57" s="138"/>
      <c r="D57" s="138"/>
      <c r="E57" s="138"/>
      <c r="F57" s="138"/>
      <c r="G57" s="138"/>
    </row>
    <row r="58" spans="1:7" x14ac:dyDescent="0.25">
      <c r="A58" s="137"/>
      <c r="B58" s="138"/>
      <c r="C58" s="138"/>
      <c r="D58" s="138"/>
      <c r="E58" s="138"/>
      <c r="F58" s="138"/>
      <c r="G58" s="138"/>
    </row>
  </sheetData>
  <sheetProtection algorithmName="SHA-512" hashValue="AiBnoQBEnkqvLNmHRI+8N13knSuhWnhVwQVLyV6ye52664P5WcSZ4HBALSs6oXMLBgL0EesLNZOjMBT6RGLM8Q==" saltValue="VWkB5EFdl0xoMbuT1hhXug==" spinCount="100000" sheet="1" objects="1" scenarios="1" formatColumns="0"/>
  <protectedRanges>
    <protectedRange sqref="B22:G31 A53:G58 B39:G48" name="Held"/>
    <protectedRange sqref="A22:A31" name="Held_1"/>
    <protectedRange sqref="A39:A48" name="Held_2"/>
  </protectedRanges>
  <mergeCells count="10">
    <mergeCell ref="A56:G56"/>
    <mergeCell ref="A57:G57"/>
    <mergeCell ref="A58:G58"/>
    <mergeCell ref="A3:G3"/>
    <mergeCell ref="A17:G17"/>
    <mergeCell ref="A52:G52"/>
    <mergeCell ref="A53:G53"/>
    <mergeCell ref="A54:G54"/>
    <mergeCell ref="A55:G55"/>
    <mergeCell ref="A19:G19"/>
  </mergeCells>
  <dataValidations count="1">
    <dataValidation type="list" allowBlank="1" showInputMessage="1" showErrorMessage="1" sqref="A22:A31 A39:A48" xr:uid="{826DC5DD-8CBE-4F90-8395-FF70873B82FE}">
      <formula1>"Inpatient, Outpatient, Dental, Vision, Transportation, Professional, Multiple"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3FE8-80C6-4AEF-9451-F83D0630BE1A}">
  <dimension ref="A1:G23"/>
  <sheetViews>
    <sheetView workbookViewId="0"/>
  </sheetViews>
  <sheetFormatPr defaultColWidth="9.140625" defaultRowHeight="12.75" x14ac:dyDescent="0.2"/>
  <cols>
    <col min="1" max="1" width="31.140625" style="5" customWidth="1"/>
    <col min="2" max="2" width="19.140625" style="5" customWidth="1"/>
    <col min="3" max="3" width="11.140625" style="5" customWidth="1"/>
    <col min="4" max="5" width="8.5703125" style="5" customWidth="1"/>
    <col min="6" max="6" width="19.5703125" style="5" customWidth="1"/>
    <col min="7" max="7" width="1.85546875" style="5" customWidth="1"/>
    <col min="8" max="16384" width="9.140625" style="5"/>
  </cols>
  <sheetData>
    <row r="1" spans="1:7" x14ac:dyDescent="0.2">
      <c r="A1" s="1" t="s">
        <v>6</v>
      </c>
      <c r="B1" s="2"/>
      <c r="C1" s="2"/>
      <c r="D1" s="2"/>
      <c r="E1" s="2"/>
      <c r="F1" s="2"/>
      <c r="G1" s="3"/>
    </row>
    <row r="2" spans="1:7" x14ac:dyDescent="0.2">
      <c r="A2" s="4"/>
      <c r="G2" s="6"/>
    </row>
    <row r="3" spans="1:7" ht="15.75" x14ac:dyDescent="0.25">
      <c r="A3" s="145" t="s">
        <v>57</v>
      </c>
      <c r="B3" s="146"/>
      <c r="C3" s="146"/>
      <c r="D3" s="146"/>
      <c r="E3" s="146"/>
      <c r="F3" s="146"/>
      <c r="G3" s="147"/>
    </row>
    <row r="4" spans="1:7" ht="15" x14ac:dyDescent="0.25">
      <c r="A4" s="148"/>
      <c r="B4" s="149"/>
      <c r="C4" s="149"/>
      <c r="D4" s="149"/>
      <c r="E4" s="149"/>
      <c r="F4" s="149"/>
      <c r="G4" s="150"/>
    </row>
    <row r="5" spans="1:7" ht="15" x14ac:dyDescent="0.25">
      <c r="A5" s="151" t="str">
        <f>TEXT('Quarterly Enc Data'!$B$34,"mmmm d, yyy")&amp;" - "&amp;TEXT(EDATE('Quarterly Enc Data'!$B$34,24)-1,"mmmm d, yyy")&amp;" service dates with data paid through "&amp;TEXT(EDATE('Quarterly Enc Data'!$B$34,24)-1,"mmmm d, yyy")</f>
        <v>July 1, 2023 - June 30, 2025 service dates with data paid through June 30, 2025</v>
      </c>
      <c r="B5" s="152"/>
      <c r="C5" s="152"/>
      <c r="D5" s="152"/>
      <c r="E5" s="152"/>
      <c r="F5" s="152"/>
      <c r="G5" s="153"/>
    </row>
    <row r="6" spans="1:7" x14ac:dyDescent="0.2">
      <c r="A6" s="9"/>
      <c r="G6" s="6"/>
    </row>
    <row r="7" spans="1:7" x14ac:dyDescent="0.2">
      <c r="A7" s="9"/>
      <c r="G7" s="6"/>
    </row>
    <row r="8" spans="1:7" ht="29.45" customHeight="1" x14ac:dyDescent="0.2">
      <c r="A8" s="154" t="s">
        <v>62</v>
      </c>
      <c r="B8" s="155"/>
      <c r="C8" s="155"/>
      <c r="D8" s="155"/>
      <c r="E8" s="155"/>
      <c r="F8" s="155"/>
      <c r="G8" s="6"/>
    </row>
    <row r="9" spans="1:7" x14ac:dyDescent="0.2">
      <c r="A9" s="9"/>
      <c r="B9" s="18" t="s">
        <v>5</v>
      </c>
      <c r="C9" s="18"/>
      <c r="D9" s="18"/>
      <c r="G9" s="6"/>
    </row>
    <row r="10" spans="1:7" x14ac:dyDescent="0.2">
      <c r="A10" s="9"/>
      <c r="G10" s="6"/>
    </row>
    <row r="11" spans="1:7" x14ac:dyDescent="0.2">
      <c r="A11" s="9"/>
      <c r="G11" s="6"/>
    </row>
    <row r="12" spans="1:7" x14ac:dyDescent="0.2">
      <c r="A12" s="9"/>
      <c r="G12" s="6"/>
    </row>
    <row r="13" spans="1:7" x14ac:dyDescent="0.2">
      <c r="A13" s="10" t="s">
        <v>4</v>
      </c>
      <c r="B13" s="11"/>
      <c r="C13" s="11"/>
      <c r="D13" s="11"/>
      <c r="G13" s="6"/>
    </row>
    <row r="14" spans="1:7" x14ac:dyDescent="0.2">
      <c r="A14" s="10"/>
      <c r="B14" s="12"/>
      <c r="C14" s="12"/>
      <c r="D14" s="12"/>
      <c r="G14" s="6"/>
    </row>
    <row r="15" spans="1:7" x14ac:dyDescent="0.2">
      <c r="A15" s="10" t="s">
        <v>3</v>
      </c>
      <c r="B15" s="11"/>
      <c r="C15" s="11"/>
      <c r="D15" s="11"/>
      <c r="G15" s="6"/>
    </row>
    <row r="16" spans="1:7" x14ac:dyDescent="0.2">
      <c r="A16" s="10"/>
      <c r="B16" s="12"/>
      <c r="C16" s="12"/>
      <c r="D16" s="12"/>
      <c r="G16" s="6"/>
    </row>
    <row r="17" spans="1:7" x14ac:dyDescent="0.2">
      <c r="A17" s="10" t="s">
        <v>2</v>
      </c>
      <c r="B17" s="11"/>
      <c r="C17" s="11"/>
      <c r="D17" s="11"/>
      <c r="G17" s="6"/>
    </row>
    <row r="18" spans="1:7" x14ac:dyDescent="0.2">
      <c r="A18" s="10"/>
      <c r="B18" s="12"/>
      <c r="C18" s="12"/>
      <c r="D18" s="12"/>
      <c r="G18" s="6"/>
    </row>
    <row r="19" spans="1:7" x14ac:dyDescent="0.2">
      <c r="A19" s="10" t="s">
        <v>1</v>
      </c>
      <c r="B19" s="11"/>
      <c r="C19" s="11"/>
      <c r="D19" s="11"/>
      <c r="G19" s="6"/>
    </row>
    <row r="20" spans="1:7" x14ac:dyDescent="0.2">
      <c r="A20" s="10"/>
      <c r="B20" s="12"/>
      <c r="C20" s="12"/>
      <c r="D20" s="12"/>
      <c r="G20" s="6"/>
    </row>
    <row r="21" spans="1:7" x14ac:dyDescent="0.2">
      <c r="A21" s="10" t="s">
        <v>0</v>
      </c>
      <c r="B21" s="11"/>
      <c r="C21" s="11"/>
      <c r="D21" s="11"/>
      <c r="G21" s="6"/>
    </row>
    <row r="22" spans="1:7" x14ac:dyDescent="0.2">
      <c r="A22" s="9"/>
      <c r="G22" s="6"/>
    </row>
    <row r="23" spans="1:7" ht="13.5" thickBot="1" x14ac:dyDescent="0.25">
      <c r="A23" s="13"/>
      <c r="B23" s="7"/>
      <c r="C23" s="7"/>
      <c r="D23" s="7"/>
      <c r="E23" s="7"/>
      <c r="F23" s="7"/>
      <c r="G23" s="8"/>
    </row>
  </sheetData>
  <sheetProtection algorithmName="SHA-512" hashValue="en/1KGcJTGHZGoN7SG/NKuuRJnEJRzVVMSrPWCOD5UPyYLzb2rmNfA9t2U8nivTot3sRrFeH9ACrxaebkMQfBw==" saltValue="JqCWICV82N3TzQP60xC3Xg==" spinCount="100000" sheet="1" objects="1" scenarios="1" formatColumns="0"/>
  <protectedRanges>
    <protectedRange sqref="B13:D21 B9:D9" name="Certify"/>
  </protectedRanges>
  <mergeCells count="4">
    <mergeCell ref="A3:G3"/>
    <mergeCell ref="A4:G4"/>
    <mergeCell ref="A5:G5"/>
    <mergeCell ref="A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Submission Dates</vt:lpstr>
      <vt:lpstr>Quarterly Enc Data</vt:lpstr>
      <vt:lpstr>Held Encounters</vt:lpstr>
      <vt:lpstr>List</vt:lpstr>
      <vt:lpstr>Large Batches_Reprocessed Enc</vt:lpstr>
      <vt:lpstr>Quarterly Enc Certification</vt:lpstr>
    </vt:vector>
  </TitlesOfParts>
  <Company>Centene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J. Reiter</dc:creator>
  <cp:lastModifiedBy>Peanick, Julie</cp:lastModifiedBy>
  <cp:lastPrinted>2024-02-07T19:54:37Z</cp:lastPrinted>
  <dcterms:created xsi:type="dcterms:W3CDTF">2023-10-20T20:57:39Z</dcterms:created>
  <dcterms:modified xsi:type="dcterms:W3CDTF">2025-07-28T17:45:05Z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2023-10-20T21:24:59Z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bb8ab87b-5f1c-49ca-a413-30ca2dc20895</vt:lpwstr>
  </property>
  <property fmtid="{D5CDD505-2E9C-101B-9397-08002B2CF9AE}" pid="8" name="MSIP_Label_5a776955-85f6-4fec-9553-96dd3e0373c4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MSIP_Label_38f1469a-2c2a-4aee-b92b-090d4c5468ff_Enabled">
    <vt:lpwstr>true</vt:lpwstr>
  </property>
  <property fmtid="{D5CDD505-2E9C-101B-9397-08002B2CF9AE}" pid="12" name="MSIP_Label_38f1469a-2c2a-4aee-b92b-090d4c5468ff_SetDate">
    <vt:lpwstr>2024-11-13T00:25:18Z</vt:lpwstr>
  </property>
  <property fmtid="{D5CDD505-2E9C-101B-9397-08002B2CF9AE}" pid="13" name="MSIP_Label_38f1469a-2c2a-4aee-b92b-090d4c5468ff_Method">
    <vt:lpwstr>Standard</vt:lpwstr>
  </property>
  <property fmtid="{D5CDD505-2E9C-101B-9397-08002B2CF9AE}" pid="14" name="MSIP_Label_38f1469a-2c2a-4aee-b92b-090d4c5468ff_Name">
    <vt:lpwstr>Confidential - Unmarked</vt:lpwstr>
  </property>
  <property fmtid="{D5CDD505-2E9C-101B-9397-08002B2CF9AE}" pid="15" name="MSIP_Label_38f1469a-2c2a-4aee-b92b-090d4c5468ff_SiteId">
    <vt:lpwstr>2a6e6092-73e4-4752-b1a5-477a17f5056d</vt:lpwstr>
  </property>
  <property fmtid="{D5CDD505-2E9C-101B-9397-08002B2CF9AE}" pid="16" name="MSIP_Label_38f1469a-2c2a-4aee-b92b-090d4c5468ff_ActionId">
    <vt:lpwstr>f12e0845-b129-4cc8-af7a-a8931006a3d4</vt:lpwstr>
  </property>
  <property fmtid="{D5CDD505-2E9C-101B-9397-08002B2CF9AE}" pid="17" name="MSIP_Label_38f1469a-2c2a-4aee-b92b-090d4c5468ff_ContentBits">
    <vt:lpwstr>0</vt:lpwstr>
  </property>
</Properties>
</file>