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L:\Luann Kemna\Mydss - MHD project\documents\dur-meeting-info-docs\"/>
    </mc:Choice>
  </mc:AlternateContent>
  <bookViews>
    <workbookView xWindow="0" yWindow="0" windowWidth="13848" windowHeight="5976" activeTab="3"/>
  </bookViews>
  <sheets>
    <sheet name="HelpDesk Status Report 02.2023" sheetId="7" r:id="rId1"/>
    <sheet name="MO SmartPA POS Transp" sheetId="5" r:id="rId2"/>
    <sheet name="Top 25 by Claim SFY23Q2" sheetId="2" r:id="rId3"/>
    <sheet name="Top 25 by Paid Amt SFY23Q2" sheetId="1" r:id="rId4"/>
  </sheets>
  <definedNames>
    <definedName name="_xlnm._FilterDatabase" localSheetId="2" hidden="1">'Top 25 by Claim SFY23Q2'!$A$4:$J$4</definedName>
    <definedName name="_xlnm._FilterDatabase" localSheetId="3" hidden="1">'Top 25 by Paid Amt SFY23Q2'!$A$4:$J$4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5" i="1" l="1"/>
  <c r="I35" i="1"/>
  <c r="H35" i="1"/>
  <c r="G35" i="1"/>
  <c r="J35" i="2"/>
  <c r="I35" i="2"/>
  <c r="H35" i="2"/>
  <c r="G35" i="2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B50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6" i="5"/>
  <c r="K6" i="5"/>
  <c r="J6" i="5"/>
  <c r="D6" i="5"/>
  <c r="C6" i="5"/>
  <c r="N6" i="5"/>
  <c r="M6" i="5"/>
  <c r="L6" i="5"/>
  <c r="I6" i="5"/>
  <c r="H6" i="5"/>
  <c r="G6" i="5"/>
  <c r="F6" i="5"/>
  <c r="E6" i="5"/>
  <c r="B6" i="5"/>
  <c r="E31" i="2"/>
  <c r="D31" i="2"/>
  <c r="F31" i="2" s="1"/>
  <c r="E31" i="1"/>
  <c r="D31" i="1"/>
  <c r="F31" i="1" l="1"/>
</calcChain>
</file>

<file path=xl/sharedStrings.xml><?xml version="1.0" encoding="utf-8"?>
<sst xmlns="http://schemas.openxmlformats.org/spreadsheetml/2006/main" count="473" uniqueCount="320">
  <si>
    <t>HICL</t>
  </si>
  <si>
    <t>Rank</t>
  </si>
  <si>
    <t>Paid</t>
  </si>
  <si>
    <t>Claims</t>
  </si>
  <si>
    <t>PUPM</t>
  </si>
  <si>
    <t>paliperidone palmitate</t>
  </si>
  <si>
    <t>adalimumab</t>
  </si>
  <si>
    <t>lurasidone HCl</t>
  </si>
  <si>
    <t>methylphenidate HCl</t>
  </si>
  <si>
    <t>insulin aspart</t>
  </si>
  <si>
    <t>insulin glargine,human recombinant analog</t>
  </si>
  <si>
    <t>albuterol sulfate</t>
  </si>
  <si>
    <t>budesonide/formoterol fumarate</t>
  </si>
  <si>
    <t>elexacaftor/tezacaftor/ivacaftor</t>
  </si>
  <si>
    <t>lisdexamfetamine dimesylate</t>
  </si>
  <si>
    <t>fluticasone propionate</t>
  </si>
  <si>
    <t>pembrolizumab</t>
  </si>
  <si>
    <t>cariprazine HCl</t>
  </si>
  <si>
    <t>buprenorphine HCl/naloxone HCl</t>
  </si>
  <si>
    <t>aripiprazole</t>
  </si>
  <si>
    <t>tiotropium bromide</t>
  </si>
  <si>
    <t>bictegravir sodium/emtricitabine/tenofovir alafenamide fumar</t>
  </si>
  <si>
    <t>liraglutide</t>
  </si>
  <si>
    <t>emicizumab-kxwh</t>
  </si>
  <si>
    <t xml:space="preserve">Top 25 Products Ranked By Paid Amount of FFS Claims, Summary Report for the </t>
  </si>
  <si>
    <t>Top 25 Products Ranked By Paid Number of FFS Claims, Summary Report for the</t>
  </si>
  <si>
    <t>cetirizine HCl</t>
  </si>
  <si>
    <t>gabapentin</t>
  </si>
  <si>
    <t>atorvastatin calcium</t>
  </si>
  <si>
    <t>omeprazole</t>
  </si>
  <si>
    <t>lisinopril</t>
  </si>
  <si>
    <t>sertraline HCl</t>
  </si>
  <si>
    <t>trazodone HCl</t>
  </si>
  <si>
    <t>levothyroxine sodium</t>
  </si>
  <si>
    <t>metformin HCl</t>
  </si>
  <si>
    <t>amlodipine besylate</t>
  </si>
  <si>
    <t>ibuprofen</t>
  </si>
  <si>
    <t>hydrocodone bitartrate/acetaminophen</t>
  </si>
  <si>
    <t>pantoprazole sodium</t>
  </si>
  <si>
    <t>fluoxetine HCl</t>
  </si>
  <si>
    <t>0.9 % sodium chloride</t>
  </si>
  <si>
    <t>amoxicillin</t>
  </si>
  <si>
    <t>SUBJECT:</t>
  </si>
  <si>
    <t>State of Missouri Medicaid</t>
  </si>
  <si>
    <t>Conduent™ CyberAccess Helpdesk Status Report</t>
  </si>
  <si>
    <t/>
  </si>
  <si>
    <t>CLINICAL EDIT/PRIOR AUTHORIZATION PROGRAM OVERVIEW</t>
  </si>
  <si>
    <t>Helpdesk Transactions</t>
  </si>
  <si>
    <t>Total</t>
  </si>
  <si>
    <t>Total Helpdesk Transaction Count</t>
  </si>
  <si>
    <t>Total Approved Claims at Helpdesk</t>
  </si>
  <si>
    <t>Total Denied Claims at Helpdesk</t>
  </si>
  <si>
    <t>CLINICAL EDIT/PRIOR AUTHORIZATION TRANSACTION COUNTS</t>
  </si>
  <si>
    <t>Drug Class</t>
  </si>
  <si>
    <t>Helpdesk Approved</t>
  </si>
  <si>
    <t>Helpdesk Denied</t>
  </si>
  <si>
    <t>Helpdesk Total</t>
  </si>
  <si>
    <t>ADHD AMPHET LA</t>
  </si>
  <si>
    <t>ADHD AMPHET SA</t>
  </si>
  <si>
    <t>ADHD METHYL LA</t>
  </si>
  <si>
    <t>ADHD METHYL SA</t>
  </si>
  <si>
    <t>ADHD NON STIM</t>
  </si>
  <si>
    <t>ANTIBIOTICS GI ORAL</t>
  </si>
  <si>
    <t>ANTIBIOTICS VAGINAL</t>
  </si>
  <si>
    <t>ANTIEMETIC 5HT3 INJ</t>
  </si>
  <si>
    <t>ANTIEMETIC 5HT3 NONI</t>
  </si>
  <si>
    <t>ANTIHISTAMINES 2ND G</t>
  </si>
  <si>
    <t>ANTIHYPERURICEMIC AG</t>
  </si>
  <si>
    <t>ANTIMIGRAINE ALTORAL</t>
  </si>
  <si>
    <t>ANTIMIGRAINE TRIPTAN</t>
  </si>
  <si>
    <t>ANTIPLATELETS</t>
  </si>
  <si>
    <t>ARB CCB COMBOS</t>
  </si>
  <si>
    <t>ARB DIURETIC COMBOS</t>
  </si>
  <si>
    <t>ATOPIC DERMATITIS</t>
  </si>
  <si>
    <t>BETA ADRENERGIC-LONG</t>
  </si>
  <si>
    <t>BETA ADRENERGIC-NEBU</t>
  </si>
  <si>
    <t>BETA ADRENERGIC-SHOR</t>
  </si>
  <si>
    <t>BETA BLOCKERS</t>
  </si>
  <si>
    <t>BIGUANIDES</t>
  </si>
  <si>
    <t>CEPHALOSPORIN</t>
  </si>
  <si>
    <t>CGRP INHIBITORS</t>
  </si>
  <si>
    <t>ELECT DEPL PHOSPHATE</t>
  </si>
  <si>
    <t>ELECT DEPL POTASSIUM</t>
  </si>
  <si>
    <t>ERYTHRO STIM AGENTS</t>
  </si>
  <si>
    <t>FIBROMYALGIA</t>
  </si>
  <si>
    <t>FLUOROQUINOLONES</t>
  </si>
  <si>
    <t>GH SOMATROPIN AGENTS</t>
  </si>
  <si>
    <t>GI MOTILITY</t>
  </si>
  <si>
    <t>GLP-1 RECEPTOR AGONI</t>
  </si>
  <si>
    <t>HEPATITIS C</t>
  </si>
  <si>
    <t>INSULINS - LONG ACTI</t>
  </si>
  <si>
    <t>INSULINS - RAPID ACT</t>
  </si>
  <si>
    <t>LEUKOTRIENE</t>
  </si>
  <si>
    <t>MULT SCLEROSIS INJ</t>
  </si>
  <si>
    <t>MULT SCLEROSIS ORAL</t>
  </si>
  <si>
    <t>NEUROPATHIC PAIN</t>
  </si>
  <si>
    <t>NSAIDS</t>
  </si>
  <si>
    <t>OPIOIDS LONG ACTING</t>
  </si>
  <si>
    <t>PAH PDE5 SGC</t>
  </si>
  <si>
    <t>PPI</t>
  </si>
  <si>
    <t>RETINOIDS TOPICAL</t>
  </si>
  <si>
    <t>SEDATIVE HYPNOTICS</t>
  </si>
  <si>
    <t>SKELETAL MUSCLE RELA</t>
  </si>
  <si>
    <t>STATINS-HMG COA REDU</t>
  </si>
  <si>
    <t>SYMPATHOLYTIC ANTIHY</t>
  </si>
  <si>
    <t>TETRACYCLINES</t>
  </si>
  <si>
    <t>THIAZOLIDINEDIONES</t>
  </si>
  <si>
    <t>THROMBOCYTOPENIA</t>
  </si>
  <si>
    <t>TIMS IL6</t>
  </si>
  <si>
    <t>TIMS JAK</t>
  </si>
  <si>
    <t>TIMS SELECT</t>
  </si>
  <si>
    <t>TIMS TNFI</t>
  </si>
  <si>
    <t>TRIGLYCERIDE LOWERIN</t>
  </si>
  <si>
    <t>ULCERATIVE COLITIS O</t>
  </si>
  <si>
    <t>URINARY TRACT ANTISP</t>
  </si>
  <si>
    <t>Utilization Indicators</t>
  </si>
  <si>
    <t>Average number of transactions per day</t>
  </si>
  <si>
    <t>EARLY REFILL, DOSE OPTIMIZATION, HOSPICE, 15-DAY LIMITATION, AND EXCEPTION 716 PROGRAM OVERVIEW</t>
  </si>
  <si>
    <t>Early Refill</t>
  </si>
  <si>
    <t>Early Refill Authorization Requests</t>
  </si>
  <si>
    <t>Early Refill Approvals</t>
  </si>
  <si>
    <t>Approvals Due to Vacation Supply</t>
  </si>
  <si>
    <t>Approvals Due to Lost Prescription</t>
  </si>
  <si>
    <t>Approvals Due to Therapy Change</t>
  </si>
  <si>
    <t>Approvals Due to Starter Dose</t>
  </si>
  <si>
    <t>Approvals Due to Medically Necessary</t>
  </si>
  <si>
    <t>Early Refill Administrative Approvals</t>
  </si>
  <si>
    <t>Early Refill Denials</t>
  </si>
  <si>
    <t>Dose Optimization</t>
  </si>
  <si>
    <t>Dose Optimization Authorization Requests</t>
  </si>
  <si>
    <t>Dose Optimization Approvals</t>
  </si>
  <si>
    <t>Dose Optimization Denials</t>
  </si>
  <si>
    <t>Exception 716 Override</t>
  </si>
  <si>
    <t>Drug Approval for larger quantities</t>
  </si>
  <si>
    <t>Drug Denial for larger quantities</t>
  </si>
  <si>
    <t>Exception 713 Override</t>
  </si>
  <si>
    <t>Drug Not Related to Terminal Illness - Approved</t>
  </si>
  <si>
    <t>Drug Related to Terminal Illness - Denied</t>
  </si>
  <si>
    <t>Exception 712 Override</t>
  </si>
  <si>
    <t>Drug Therapy Approved for &gt; 15 Days</t>
  </si>
  <si>
    <t>Drug Therapy Denied for &gt; 15 Days</t>
  </si>
  <si>
    <t>Early Refill, Dose Optimization, Exceptions 716, 713, and 712 Utilization Indicators</t>
  </si>
  <si>
    <t>HICL Description</t>
  </si>
  <si>
    <t>ACEIS DIURETIC COMBO</t>
  </si>
  <si>
    <t>ANTICONVUL RESCUE</t>
  </si>
  <si>
    <t>HEREDITARY ANGIOEDEM</t>
  </si>
  <si>
    <t>METHOTREXATE ORAL_IN</t>
  </si>
  <si>
    <t>PCSK9 INHIBITORS</t>
  </si>
  <si>
    <t>VMAT2 INHIBITORS</t>
  </si>
  <si>
    <t>ustekinumab</t>
  </si>
  <si>
    <t>ANTIFUNGALS TOPICAL</t>
  </si>
  <si>
    <t>BENZYL PER ANTIBI CM</t>
  </si>
  <si>
    <t>CORTICOSTERO INHALED</t>
  </si>
  <si>
    <t>CORTICOSTERO INTRANA</t>
  </si>
  <si>
    <t>CORTICOSTERO TOPICAL</t>
  </si>
  <si>
    <t>FLUROQUINOLONE OTIC</t>
  </si>
  <si>
    <t>GLAUCOMA AGENTS</t>
  </si>
  <si>
    <t>TRAMADOL LIKE AGENTS</t>
  </si>
  <si>
    <t>glecaprevir/pibrentasvir</t>
  </si>
  <si>
    <t>n/a</t>
  </si>
  <si>
    <t>ACTIN KERATOSIS TOP</t>
  </si>
  <si>
    <t>ALZHEIMERS AGENTS</t>
  </si>
  <si>
    <t>ANTICONVUL DRAVET</t>
  </si>
  <si>
    <t>ANTIFUNGALS ORAL</t>
  </si>
  <si>
    <t>ANTIHISTAMINES OPHTH</t>
  </si>
  <si>
    <t>INSULINS NON ANALOGS</t>
  </si>
  <si>
    <t>LHRH GNRH NON ORAL</t>
  </si>
  <si>
    <t>TIMS IL17</t>
  </si>
  <si>
    <t>TIMS IL23-12</t>
  </si>
  <si>
    <t>hydroxyzine HCl</t>
  </si>
  <si>
    <t>ANTICOAGULANTS</t>
  </si>
  <si>
    <t>PAH ETRAS</t>
  </si>
  <si>
    <t>2nd Q22 Rank</t>
  </si>
  <si>
    <t>apixaban</t>
  </si>
  <si>
    <t>bupropion HCl</t>
  </si>
  <si>
    <t>escitalopram oxalate</t>
  </si>
  <si>
    <t>ANTIRETROVIRAL</t>
  </si>
  <si>
    <t>ANTIVIRALS HERPES OR</t>
  </si>
  <si>
    <t>CDK4/6 INHIBITORS</t>
  </si>
  <si>
    <t>GLUCAGON AGENTS</t>
  </si>
  <si>
    <t>dulaglutide</t>
  </si>
  <si>
    <t>3rd Q22 Rank</t>
  </si>
  <si>
    <t>buspirone HCl</t>
  </si>
  <si>
    <t xml:space="preserve">ADHD                          </t>
  </si>
  <si>
    <t>ANTICHOL LABA COMBOS</t>
  </si>
  <si>
    <t>ANTICHOL LABA ICS PD</t>
  </si>
  <si>
    <t>Antipsychotics 1st gen Typical</t>
  </si>
  <si>
    <t>Antipsychotics 2nd gen Atypica</t>
  </si>
  <si>
    <t>BILE SALT AGENTS</t>
  </si>
  <si>
    <t xml:space="preserve">Biosim vs Refer               </t>
  </si>
  <si>
    <t xml:space="preserve">Botox                         </t>
  </si>
  <si>
    <t>CCB - DHP</t>
  </si>
  <si>
    <t xml:space="preserve">CFTR                          </t>
  </si>
  <si>
    <t xml:space="preserve">Corlanor                      </t>
  </si>
  <si>
    <t xml:space="preserve">Crysvita                      </t>
  </si>
  <si>
    <t xml:space="preserve">Entresto                      </t>
  </si>
  <si>
    <t>EPINEPHRINE SELF INJ</t>
  </si>
  <si>
    <t xml:space="preserve">Iron Injectable               </t>
  </si>
  <si>
    <t>MACROLIDES</t>
  </si>
  <si>
    <t>Misoprostol</t>
  </si>
  <si>
    <t xml:space="preserve">Narcolepsy                    </t>
  </si>
  <si>
    <t xml:space="preserve">Non-Oral Contraceptive        </t>
  </si>
  <si>
    <t xml:space="preserve">Nuedexta                      </t>
  </si>
  <si>
    <t>OPIOID ALCOHOL DEPEN</t>
  </si>
  <si>
    <t xml:space="preserve">Oxandrin                      </t>
  </si>
  <si>
    <t>PAH PROST ORAL</t>
  </si>
  <si>
    <t xml:space="preserve">PTH Bone Resorp               </t>
  </si>
  <si>
    <t xml:space="preserve">Rare Disease                  </t>
  </si>
  <si>
    <t xml:space="preserve">Sickle Cell Disease           </t>
  </si>
  <si>
    <t xml:space="preserve">Spravato                      </t>
  </si>
  <si>
    <t xml:space="preserve">Synagis                       </t>
  </si>
  <si>
    <t xml:space="preserve">Tolvaptan                     </t>
  </si>
  <si>
    <t xml:space="preserve">Xcopri                        </t>
  </si>
  <si>
    <t xml:space="preserve">Zometa                        </t>
  </si>
  <si>
    <t>4th Q22 Rank</t>
  </si>
  <si>
    <t>empagliflozin</t>
  </si>
  <si>
    <t>duloxetine HCl</t>
  </si>
  <si>
    <t>Total Paid</t>
  </si>
  <si>
    <t>Total Claims</t>
  </si>
  <si>
    <t>Total Avg PUPM</t>
  </si>
  <si>
    <t>ANDROGENIC AGENTS</t>
  </si>
  <si>
    <t>ANTIANDROGENIC AGENT</t>
  </si>
  <si>
    <t>BPH</t>
  </si>
  <si>
    <t>CCB - NONDHP</t>
  </si>
  <si>
    <t>CRYOPYRIN-ASSOCIATED</t>
  </si>
  <si>
    <t>Diabetic Supplies</t>
  </si>
  <si>
    <t xml:space="preserve">Diabetic Supply Qty Lmt       </t>
  </si>
  <si>
    <t>DPP IV INHIBITORS</t>
  </si>
  <si>
    <t xml:space="preserve">Duchenne Muscular Dystrophy   </t>
  </si>
  <si>
    <t>Emsam</t>
  </si>
  <si>
    <t>GH GHRF SELECT AGENT</t>
  </si>
  <si>
    <t xml:space="preserve">HBV Nucleotide Analog         </t>
  </si>
  <si>
    <t>Immunoglobulins</t>
  </si>
  <si>
    <t>INSULINS - MIX</t>
  </si>
  <si>
    <t>Megestrol</t>
  </si>
  <si>
    <t xml:space="preserve">PA Required                   </t>
  </si>
  <si>
    <t xml:space="preserve">Palforzia                     </t>
  </si>
  <si>
    <t>PANCREATIC ENZYME AG</t>
  </si>
  <si>
    <t>PENICILLINS</t>
  </si>
  <si>
    <t>SOMATOSTATIN ANALOGS</t>
  </si>
  <si>
    <t xml:space="preserve">TIMs SM JAK                   </t>
  </si>
  <si>
    <t>YYMM</t>
  </si>
  <si>
    <t>Total Transactions</t>
  </si>
  <si>
    <t>POS Approvals</t>
  </si>
  <si>
    <t>POS Denials</t>
  </si>
  <si>
    <t>Approvals -- No Rule</t>
  </si>
  <si>
    <t>CC Approvals</t>
  </si>
  <si>
    <t>CC Denials</t>
  </si>
  <si>
    <t>Early Refilll Denials at POS</t>
  </si>
  <si>
    <t>Early Refill 0693</t>
  </si>
  <si>
    <t>% of POS Denials</t>
  </si>
  <si>
    <t>Clinical Denials at POS</t>
  </si>
  <si>
    <t>Opioid Limits Exceeded 0097</t>
  </si>
  <si>
    <t>Preferred Drug List Edit 0160</t>
  </si>
  <si>
    <t>Prior Authorization Required But Not Found 0213</t>
  </si>
  <si>
    <t>Step Therapy Edit 0681</t>
  </si>
  <si>
    <t>Clinical Edit 0682</t>
  </si>
  <si>
    <t>Therapeutic Duplication 1010</t>
  </si>
  <si>
    <t>High Risk Combination Edit 1014</t>
  </si>
  <si>
    <t>Diagnosis Code Required POS Denials</t>
  </si>
  <si>
    <t>Diagnosis Code Required 1013</t>
  </si>
  <si>
    <t>Fiscal Denials at POS</t>
  </si>
  <si>
    <t>Dose Optimization 0234</t>
  </si>
  <si>
    <t>Fiscal Edit 0683</t>
  </si>
  <si>
    <t>Exceed Initial Therapy Limitation 0712</t>
  </si>
  <si>
    <t>Hospice 0713</t>
  </si>
  <si>
    <t>DUR Therapy Exceeded 0716</t>
  </si>
  <si>
    <t>Brand over Generic 1015</t>
  </si>
  <si>
    <t>Out-of-State Pharmacy Restriction 1016</t>
  </si>
  <si>
    <t>90 Day Supply Required 1018</t>
  </si>
  <si>
    <t>% POS Denials of Total Transactions</t>
  </si>
  <si>
    <t>February 1, 2023 - February 28, 2023</t>
  </si>
  <si>
    <t>Total number of transactions completed by InfoX PA staff</t>
  </si>
  <si>
    <t>Total number of transactions completed by the State PA staff</t>
  </si>
  <si>
    <t>Helpdesk Pending</t>
  </si>
  <si>
    <t>New Drug - Missouri</t>
  </si>
  <si>
    <t>Acne and Rosacea</t>
  </si>
  <si>
    <t>ANTIBIOTIC MUPIROCIN</t>
  </si>
  <si>
    <t>ANTIBIOTICS INHALED</t>
  </si>
  <si>
    <t>ANTICHOL LA INHALED</t>
  </si>
  <si>
    <t>ANTICHOL SA INHALED</t>
  </si>
  <si>
    <t>ANTIHISTAMINES INTRA</t>
  </si>
  <si>
    <t>ANTIPARASITICS TOP</t>
  </si>
  <si>
    <t>ANTIPARKIN NON ERGOT</t>
  </si>
  <si>
    <t>ANTIPARKINSONISM MAO</t>
  </si>
  <si>
    <t>ANTIVIRALS TOPICAL</t>
  </si>
  <si>
    <t>APAP Accumulation</t>
  </si>
  <si>
    <t>ATTR</t>
  </si>
  <si>
    <t xml:space="preserve">Benzodiazepines SelectOral    </t>
  </si>
  <si>
    <t>BONE OSSIFICATION</t>
  </si>
  <si>
    <t>Butal Combo wo Codeine</t>
  </si>
  <si>
    <t>CARBAMOYL PHOS SYN</t>
  </si>
  <si>
    <t>COLONY STIM FACT</t>
  </si>
  <si>
    <t>CORTICOSTERO OPTH SF</t>
  </si>
  <si>
    <t>Enzyme Deficiency</t>
  </si>
  <si>
    <t>FLUOROQUINOLONE OPTH</t>
  </si>
  <si>
    <t>KERATOCONJUNCTIVITIS</t>
  </si>
  <si>
    <t>LHRH GNRH ORAL</t>
  </si>
  <si>
    <t>MME</t>
  </si>
  <si>
    <t>NSAIDS OPTH</t>
  </si>
  <si>
    <t>OPIOID EMERG REV AG</t>
  </si>
  <si>
    <t xml:space="preserve">Opioids Short Acting          </t>
  </si>
  <si>
    <t>OTC</t>
  </si>
  <si>
    <t xml:space="preserve">Oxazolidinones                </t>
  </si>
  <si>
    <t>PAH PROST INHALED</t>
  </si>
  <si>
    <t>PSORIASIS AGNTS TOPI</t>
  </si>
  <si>
    <t>Ranolazine</t>
  </si>
  <si>
    <t xml:space="preserve">Selzentry                     </t>
  </si>
  <si>
    <t>SGLT2 INHIBITORS</t>
  </si>
  <si>
    <t xml:space="preserve">SNRI                          </t>
  </si>
  <si>
    <t xml:space="preserve">SSRI                          </t>
  </si>
  <si>
    <t>SULFONYLUREA 2ND GEN</t>
  </si>
  <si>
    <t xml:space="preserve">Systemic Antifungals          </t>
  </si>
  <si>
    <t>TIMS MISC ALLG ASTH</t>
  </si>
  <si>
    <t>ULCERATIVE COLITIS R</t>
  </si>
  <si>
    <t>2nd Quarter 2023 (October, November, and December)</t>
  </si>
  <si>
    <t>1st Q23 Rank</t>
  </si>
  <si>
    <t>azithromycin</t>
  </si>
  <si>
    <t>ondansetron</t>
  </si>
  <si>
    <t>brexpiprazole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</si>
</sst>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.00"/>
    <numFmt numFmtId="165" formatCode="[$-10409]#,##0;\-#,##0"/>
    <numFmt numFmtId="166" formatCode="[$-10409]#,##0.0;\-#,##0.0"/>
    <numFmt numFmtId="167" formatCode="00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i/>
      <sz val="14"/>
      <color rgb="FFFFFFFF"/>
      <name val="Times New Roman"/>
      <family val="1"/>
    </font>
    <font>
      <b/>
      <i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4"/>
      <color rgb="FFFFFFFF"/>
      <name val="Times New Roman"/>
      <family val="1"/>
    </font>
    <font>
      <sz val="11"/>
      <color rgb="FF000000"/>
      <name val="Times New Roman"/>
      <family val="1"/>
    </font>
    <font>
      <b/>
      <sz val="12"/>
      <color rgb="FFFFFFFF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Arial"/>
      <family val="2"/>
    </font>
    <font>
      <b/>
      <i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D3D3D3"/>
        <bgColor rgb="FFD3D3D3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8CBAD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4">
    <xf numFmtId="0" fontId="0" fillId="0" borderId="0" xfId="0"/>
    <xf numFmtId="49" fontId="0" fillId="0" borderId="1" xfId="0" applyNumberFormat="1" applyBorder="1"/>
    <xf numFmtId="167" fontId="0" fillId="0" borderId="1" xfId="0" applyNumberFormat="1" applyBorder="1"/>
    <xf numFmtId="0" fontId="0" fillId="0" borderId="1" xfId="0" applyFill="1" applyBorder="1" applyAlignment="1">
      <alignment horizontal="center"/>
    </xf>
    <xf numFmtId="164" fontId="0" fillId="0" borderId="1" xfId="0" applyNumberFormat="1" applyBorder="1"/>
    <xf numFmtId="3" fontId="0" fillId="0" borderId="1" xfId="0" applyNumberFormat="1" applyBorder="1"/>
    <xf numFmtId="0" fontId="4" fillId="0" borderId="0" xfId="0" applyFont="1"/>
    <xf numFmtId="0" fontId="0" fillId="0" borderId="1" xfId="0" applyBorder="1"/>
    <xf numFmtId="49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1" fillId="0" borderId="0" xfId="0" applyFont="1" applyBorder="1"/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0" fontId="0" fillId="0" borderId="1" xfId="0" applyFill="1" applyBorder="1"/>
    <xf numFmtId="0" fontId="13" fillId="0" borderId="3" xfId="0" applyFont="1" applyBorder="1" applyAlignment="1">
      <alignment horizontal="left" vertical="top" wrapText="1" readingOrder="1"/>
    </xf>
    <xf numFmtId="49" fontId="0" fillId="0" borderId="1" xfId="0" applyNumberFormat="1" applyFill="1" applyBorder="1"/>
    <xf numFmtId="164" fontId="0" fillId="0" borderId="1" xfId="0" applyNumberFormat="1" applyFill="1" applyBorder="1"/>
    <xf numFmtId="3" fontId="0" fillId="0" borderId="1" xfId="0" applyNumberFormat="1" applyFill="1" applyBorder="1"/>
    <xf numFmtId="167" fontId="0" fillId="0" borderId="1" xfId="0" applyNumberFormat="1" applyFill="1" applyBorder="1"/>
    <xf numFmtId="0" fontId="1" fillId="0" borderId="0" xfId="0" applyFont="1"/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3" fontId="0" fillId="0" borderId="1" xfId="0" applyNumberFormat="1" applyFont="1" applyBorder="1" applyAlignment="1">
      <alignment vertical="center"/>
    </xf>
    <xf numFmtId="164" fontId="0" fillId="0" borderId="1" xfId="0" applyNumberFormat="1" applyFont="1" applyBorder="1" applyAlignment="1">
      <alignment horizontal="right" vertical="center"/>
    </xf>
    <xf numFmtId="164" fontId="0" fillId="0" borderId="1" xfId="0" applyNumberFormat="1" applyFont="1" applyBorder="1"/>
    <xf numFmtId="3" fontId="0" fillId="0" borderId="1" xfId="0" applyNumberFormat="1" applyFont="1" applyBorder="1" applyAlignment="1">
      <alignment horizontal="right"/>
    </xf>
    <xf numFmtId="3" fontId="0" fillId="0" borderId="1" xfId="0" applyNumberFormat="1" applyFont="1" applyBorder="1"/>
    <xf numFmtId="0" fontId="11" fillId="3" borderId="6" xfId="0" applyFont="1" applyFill="1" applyBorder="1" applyAlignment="1">
      <alignment horizontal="center" vertical="top" wrapText="1" readingOrder="1"/>
    </xf>
    <xf numFmtId="0" fontId="13" fillId="0" borderId="7" xfId="0" applyFont="1" applyBorder="1" applyAlignment="1">
      <alignment horizontal="left" vertical="top" wrapText="1" readingOrder="1"/>
    </xf>
    <xf numFmtId="0" fontId="14" fillId="3" borderId="6" xfId="0" applyFont="1" applyFill="1" applyBorder="1" applyAlignment="1">
      <alignment horizontal="center" vertical="top" wrapText="1" readingOrder="1"/>
    </xf>
    <xf numFmtId="0" fontId="15" fillId="0" borderId="5" xfId="0" applyFont="1" applyBorder="1" applyAlignment="1">
      <alignment vertical="top" wrapText="1" readingOrder="1"/>
    </xf>
    <xf numFmtId="0" fontId="13" fillId="0" borderId="8" xfId="0" applyFont="1" applyBorder="1" applyAlignment="1">
      <alignment vertical="top" wrapText="1" readingOrder="1"/>
    </xf>
    <xf numFmtId="3" fontId="0" fillId="5" borderId="12" xfId="0" applyNumberFormat="1" applyFill="1" applyBorder="1"/>
    <xf numFmtId="0" fontId="0" fillId="5" borderId="15" xfId="0" applyFill="1" applyBorder="1"/>
    <xf numFmtId="0" fontId="0" fillId="5" borderId="17" xfId="0" applyFill="1" applyBorder="1"/>
    <xf numFmtId="3" fontId="0" fillId="5" borderId="18" xfId="0" applyNumberFormat="1" applyFill="1" applyBorder="1"/>
    <xf numFmtId="3" fontId="0" fillId="5" borderId="19" xfId="0" applyNumberFormat="1" applyFill="1" applyBorder="1"/>
    <xf numFmtId="3" fontId="0" fillId="0" borderId="0" xfId="0" applyNumberFormat="1"/>
    <xf numFmtId="0" fontId="0" fillId="0" borderId="0" xfId="0" applyFill="1" applyBorder="1"/>
    <xf numFmtId="10" fontId="0" fillId="0" borderId="0" xfId="0" applyNumberFormat="1" applyFill="1" applyBorder="1"/>
    <xf numFmtId="0" fontId="1" fillId="7" borderId="20" xfId="0" applyFont="1" applyFill="1" applyBorder="1"/>
    <xf numFmtId="0" fontId="1" fillId="7" borderId="21" xfId="0" applyFont="1" applyFill="1" applyBorder="1"/>
    <xf numFmtId="0" fontId="1" fillId="7" borderId="22" xfId="0" applyFont="1" applyFill="1" applyBorder="1"/>
    <xf numFmtId="9" fontId="0" fillId="5" borderId="18" xfId="0" applyNumberFormat="1" applyFill="1" applyBorder="1"/>
    <xf numFmtId="9" fontId="0" fillId="5" borderId="19" xfId="0" applyNumberFormat="1" applyFill="1" applyBorder="1"/>
    <xf numFmtId="0" fontId="1" fillId="7" borderId="23" xfId="0" applyFont="1" applyFill="1" applyBorder="1"/>
    <xf numFmtId="0" fontId="0" fillId="7" borderId="24" xfId="0" applyFill="1" applyBorder="1"/>
    <xf numFmtId="0" fontId="0" fillId="7" borderId="25" xfId="0" applyFill="1" applyBorder="1"/>
    <xf numFmtId="0" fontId="1" fillId="5" borderId="26" xfId="0" applyFont="1" applyFill="1" applyBorder="1" applyAlignment="1">
      <alignment vertical="center"/>
    </xf>
    <xf numFmtId="3" fontId="0" fillId="5" borderId="26" xfId="0" applyNumberFormat="1" applyFill="1" applyBorder="1"/>
    <xf numFmtId="0" fontId="0" fillId="5" borderId="1" xfId="0" applyFill="1" applyBorder="1" applyAlignment="1">
      <alignment vertical="center"/>
    </xf>
    <xf numFmtId="0" fontId="1" fillId="5" borderId="26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left"/>
    </xf>
    <xf numFmtId="0" fontId="0" fillId="6" borderId="1" xfId="0" applyFill="1" applyBorder="1" applyAlignment="1">
      <alignment vertical="center"/>
    </xf>
    <xf numFmtId="0" fontId="1" fillId="5" borderId="1" xfId="0" applyFont="1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6" fillId="0" borderId="6" xfId="0" applyFont="1" applyBorder="1" applyAlignment="1">
      <alignment horizontal="right" vertical="top" wrapText="1" readingOrder="1"/>
    </xf>
    <xf numFmtId="165" fontId="6" fillId="0" borderId="6" xfId="0" applyNumberFormat="1" applyFont="1" applyBorder="1" applyAlignment="1">
      <alignment horizontal="right" vertical="top" wrapText="1" readingOrder="1"/>
    </xf>
    <xf numFmtId="3" fontId="16" fillId="8" borderId="13" xfId="0" applyNumberFormat="1" applyFont="1" applyFill="1" applyBorder="1"/>
    <xf numFmtId="3" fontId="16" fillId="8" borderId="14" xfId="0" applyNumberFormat="1" applyFont="1" applyFill="1" applyBorder="1"/>
    <xf numFmtId="3" fontId="16" fillId="8" borderId="1" xfId="0" applyNumberFormat="1" applyFont="1" applyFill="1" applyBorder="1"/>
    <xf numFmtId="3" fontId="16" fillId="8" borderId="16" xfId="0" applyNumberFormat="1" applyFont="1" applyFill="1" applyBorder="1"/>
    <xf numFmtId="3" fontId="0" fillId="5" borderId="27" xfId="0" applyNumberFormat="1" applyFill="1" applyBorder="1"/>
    <xf numFmtId="0" fontId="0" fillId="5" borderId="28" xfId="0" applyFill="1" applyBorder="1"/>
    <xf numFmtId="10" fontId="16" fillId="8" borderId="1" xfId="0" applyNumberFormat="1" applyFont="1" applyFill="1" applyBorder="1"/>
    <xf numFmtId="3" fontId="16" fillId="9" borderId="1" xfId="0" applyNumberFormat="1" applyFont="1" applyFill="1" applyBorder="1"/>
    <xf numFmtId="10" fontId="16" fillId="9" borderId="1" xfId="0" applyNumberFormat="1" applyFont="1" applyFill="1" applyBorder="1"/>
    <xf numFmtId="0" fontId="16" fillId="8" borderId="1" xfId="0" applyFont="1" applyFill="1" applyBorder="1"/>
    <xf numFmtId="0" fontId="16" fillId="9" borderId="1" xfId="0" applyFont="1" applyFill="1" applyBorder="1"/>
    <xf numFmtId="3" fontId="16" fillId="8" borderId="26" xfId="0" applyNumberFormat="1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2" fillId="0" borderId="9" xfId="0" applyFont="1" applyBorder="1" applyAlignment="1">
      <alignment vertical="top" wrapText="1" readingOrder="1"/>
    </xf>
    <xf numFmtId="0" fontId="4" fillId="0" borderId="7" xfId="0" applyFont="1" applyBorder="1" applyAlignment="1">
      <alignment vertical="top" wrapText="1"/>
    </xf>
    <xf numFmtId="0" fontId="13" fillId="0" borderId="8" xfId="0" applyFont="1" applyBorder="1" applyAlignment="1">
      <alignment horizontal="left" vertical="top" wrapText="1" readingOrder="1"/>
    </xf>
    <xf numFmtId="0" fontId="4" fillId="0" borderId="8" xfId="0" applyFont="1" applyBorder="1" applyAlignment="1">
      <alignment vertical="top" wrapText="1"/>
    </xf>
    <xf numFmtId="166" fontId="13" fillId="0" borderId="6" xfId="0" applyNumberFormat="1" applyFont="1" applyBorder="1" applyAlignment="1">
      <alignment horizontal="right" vertical="top" wrapText="1" readingOrder="1"/>
    </xf>
    <xf numFmtId="165" fontId="13" fillId="0" borderId="6" xfId="0" applyNumberFormat="1" applyFont="1" applyBorder="1" applyAlignment="1">
      <alignment horizontal="right" vertical="top" wrapText="1" readingOrder="1"/>
    </xf>
    <xf numFmtId="0" fontId="11" fillId="3" borderId="9" xfId="0" applyFont="1" applyFill="1" applyBorder="1" applyAlignment="1">
      <alignment horizontal="center" vertical="top" wrapText="1" readingOrder="1"/>
    </xf>
    <xf numFmtId="0" fontId="11" fillId="3" borderId="8" xfId="0" applyFont="1" applyFill="1" applyBorder="1" applyAlignment="1">
      <alignment horizontal="center" vertical="top" wrapText="1" readingOrder="1"/>
    </xf>
    <xf numFmtId="0" fontId="11" fillId="3" borderId="6" xfId="0" applyFont="1" applyFill="1" applyBorder="1" applyAlignment="1">
      <alignment horizontal="center" vertical="top" wrapText="1" readingOrder="1"/>
    </xf>
    <xf numFmtId="0" fontId="11" fillId="3" borderId="8" xfId="0" applyFont="1" applyFill="1" applyBorder="1" applyAlignment="1">
      <alignment horizontal="left" vertical="top" wrapText="1" readingOrder="1"/>
    </xf>
    <xf numFmtId="0" fontId="12" fillId="0" borderId="10" xfId="0" applyFont="1" applyBorder="1" applyAlignment="1">
      <alignment vertical="top" wrapText="1" readingOrder="1"/>
    </xf>
    <xf numFmtId="0" fontId="4" fillId="0" borderId="3" xfId="0" applyFont="1" applyBorder="1" applyAlignment="1">
      <alignment vertical="top" wrapText="1"/>
    </xf>
    <xf numFmtId="0" fontId="13" fillId="0" borderId="2" xfId="0" applyFont="1" applyBorder="1" applyAlignment="1">
      <alignment horizontal="left" vertical="top" wrapText="1" readingOrder="1"/>
    </xf>
    <xf numFmtId="0" fontId="4" fillId="0" borderId="2" xfId="0" applyFont="1" applyBorder="1" applyAlignment="1">
      <alignment vertical="top" wrapText="1"/>
    </xf>
    <xf numFmtId="165" fontId="13" fillId="0" borderId="11" xfId="0" applyNumberFormat="1" applyFont="1" applyBorder="1" applyAlignment="1">
      <alignment horizontal="right" vertical="top" wrapText="1" readingOrder="1"/>
    </xf>
    <xf numFmtId="0" fontId="13" fillId="0" borderId="7" xfId="0" applyFont="1" applyBorder="1" applyAlignment="1">
      <alignment horizontal="left" vertical="top" wrapText="1" readingOrder="1"/>
    </xf>
    <xf numFmtId="0" fontId="10" fillId="2" borderId="6" xfId="0" applyFont="1" applyFill="1" applyBorder="1" applyAlignment="1">
      <alignment horizontal="center" vertical="top" wrapText="1" readingOrder="1"/>
    </xf>
    <xf numFmtId="0" fontId="15" fillId="0" borderId="9" xfId="0" applyFont="1" applyBorder="1" applyAlignment="1">
      <alignment vertical="top" wrapText="1" readingOrder="1"/>
    </xf>
    <xf numFmtId="0" fontId="13" fillId="0" borderId="8" xfId="0" applyFont="1" applyBorder="1" applyAlignment="1">
      <alignment vertical="top" wrapText="1" readingOrder="1"/>
    </xf>
    <xf numFmtId="165" fontId="14" fillId="0" borderId="6" xfId="0" applyNumberFormat="1" applyFont="1" applyBorder="1" applyAlignment="1">
      <alignment vertical="top" wrapText="1" readingOrder="1"/>
    </xf>
    <xf numFmtId="0" fontId="6" fillId="0" borderId="6" xfId="0" applyFont="1" applyBorder="1" applyAlignment="1">
      <alignment vertical="top" wrapText="1" readingOrder="1"/>
    </xf>
    <xf numFmtId="165" fontId="6" fillId="0" borderId="6" xfId="0" applyNumberFormat="1" applyFont="1" applyBorder="1" applyAlignment="1">
      <alignment horizontal="right" vertical="top" wrapText="1" readingOrder="1"/>
    </xf>
    <xf numFmtId="165" fontId="6" fillId="0" borderId="6" xfId="0" applyNumberFormat="1" applyFont="1" applyBorder="1" applyAlignment="1">
      <alignment vertical="top" wrapText="1" readingOrder="1"/>
    </xf>
    <xf numFmtId="0" fontId="15" fillId="0" borderId="5" xfId="0" applyFont="1" applyBorder="1" applyAlignment="1">
      <alignment vertical="top" wrapText="1" readingOrder="1"/>
    </xf>
    <xf numFmtId="0" fontId="4" fillId="0" borderId="5" xfId="0" applyFont="1" applyBorder="1" applyAlignment="1">
      <alignment vertical="top" wrapText="1"/>
    </xf>
    <xf numFmtId="0" fontId="10" fillId="2" borderId="9" xfId="0" applyFont="1" applyFill="1" applyBorder="1" applyAlignment="1">
      <alignment horizontal="center" vertical="top" wrapText="1" readingOrder="1"/>
    </xf>
    <xf numFmtId="0" fontId="14" fillId="3" borderId="6" xfId="0" applyFont="1" applyFill="1" applyBorder="1" applyAlignment="1">
      <alignment horizontal="center" vertical="top" wrapText="1" readingOrder="1"/>
    </xf>
    <xf numFmtId="165" fontId="13" fillId="0" borderId="6" xfId="0" applyNumberFormat="1" applyFont="1" applyBorder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top" wrapText="1" readingOrder="1"/>
    </xf>
    <xf numFmtId="0" fontId="4" fillId="0" borderId="0" xfId="0" applyFont="1"/>
    <xf numFmtId="0" fontId="7" fillId="0" borderId="0" xfId="0" applyFont="1" applyAlignment="1">
      <alignment horizontal="left" vertical="top" wrapText="1" readingOrder="1"/>
    </xf>
    <xf numFmtId="0" fontId="8" fillId="2" borderId="2" xfId="0" applyFont="1" applyFill="1" applyBorder="1" applyAlignment="1">
      <alignment horizontal="center" vertical="top" wrapText="1" readingOrder="1"/>
    </xf>
    <xf numFmtId="0" fontId="5" fillId="2" borderId="4" xfId="0" applyFont="1" applyFill="1" applyBorder="1" applyAlignment="1">
      <alignment horizontal="center" vertical="top" wrapText="1" readingOrder="1"/>
    </xf>
    <xf numFmtId="0" fontId="4" fillId="0" borderId="4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355600</xdr:colOff>
      <xdr:row>0</xdr:row>
      <xdr:rowOff>605160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5BAB32-F3E6-4D29-9B04-D77C145CE2C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2317750" cy="605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8"/>
  <sheetViews>
    <sheetView showGridLines="0" zoomScale="150" zoomScaleNormal="150" workbookViewId="0">
      <selection activeCell="Z200" sqref="Z200"/>
    </sheetView>
  </sheetViews>
  <sheetFormatPr defaultColWidth="9.109375" defaultRowHeight="14.4" x14ac:dyDescent="0.3"/>
  <cols>
    <col min="1" max="1" width="0.5546875" style="6" customWidth="1"/>
    <col min="2" max="2" width="1.109375" style="6" customWidth="1"/>
    <col min="3" max="3" width="6.88671875" style="6" customWidth="1"/>
    <col min="4" max="4" width="3.44140625" style="6" customWidth="1"/>
    <col min="5" max="6" width="1.6640625" style="6" customWidth="1"/>
    <col min="7" max="7" width="0.44140625" style="6" customWidth="1"/>
    <col min="8" max="8" width="9.33203125" style="6" customWidth="1"/>
    <col min="9" max="9" width="4.88671875" style="6" customWidth="1"/>
    <col min="10" max="10" width="5.44140625" style="6" customWidth="1"/>
    <col min="11" max="11" width="1.44140625" style="6" customWidth="1"/>
    <col min="12" max="12" width="4.88671875" style="6" customWidth="1"/>
    <col min="13" max="13" width="1.109375" style="6" customWidth="1"/>
    <col min="14" max="14" width="1.33203125" style="6" customWidth="1"/>
    <col min="15" max="15" width="14.109375" style="6" customWidth="1"/>
    <col min="16" max="16" width="13.6640625" style="6" customWidth="1"/>
    <col min="17" max="17" width="13" style="6" customWidth="1"/>
    <col min="18" max="18" width="0.6640625" style="6" customWidth="1"/>
    <col min="19" max="19" width="1.6640625" style="6" customWidth="1"/>
    <col min="20" max="20" width="8.88671875" style="6" customWidth="1"/>
    <col min="21" max="21" width="0" style="6" hidden="1" customWidth="1"/>
    <col min="22" max="22" width="4.88671875" style="6" customWidth="1"/>
    <col min="23" max="16384" width="9.109375" style="6"/>
  </cols>
  <sheetData>
    <row r="1" spans="1:20" ht="53.4" customHeight="1" x14ac:dyDescent="0.3">
      <c r="B1" s="107"/>
      <c r="C1" s="107"/>
      <c r="D1" s="107"/>
      <c r="E1" s="107"/>
      <c r="F1" s="107"/>
      <c r="G1" s="107"/>
      <c r="H1" s="107"/>
      <c r="I1" s="107"/>
      <c r="J1" s="107"/>
    </row>
    <row r="2" spans="1:20" ht="0.6" customHeight="1" x14ac:dyDescent="0.3"/>
    <row r="3" spans="1:20" ht="18" customHeight="1" x14ac:dyDescent="0.3">
      <c r="A3" s="108" t="s">
        <v>42</v>
      </c>
      <c r="B3" s="107"/>
      <c r="C3" s="107"/>
      <c r="D3" s="107"/>
      <c r="E3" s="108" t="s">
        <v>271</v>
      </c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</row>
    <row r="4" spans="1:20" ht="9" customHeight="1" x14ac:dyDescent="0.3"/>
    <row r="5" spans="1:20" ht="18" customHeight="1" x14ac:dyDescent="0.3">
      <c r="A5" s="109" t="s">
        <v>43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91"/>
    </row>
    <row r="6" spans="1:20" ht="18" customHeight="1" x14ac:dyDescent="0.3">
      <c r="A6" s="110" t="s">
        <v>44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11"/>
    </row>
    <row r="7" spans="1:20" ht="18" customHeight="1" x14ac:dyDescent="0.3">
      <c r="A7" s="106" t="s">
        <v>45</v>
      </c>
      <c r="B7" s="102"/>
      <c r="C7" s="106" t="s">
        <v>45</v>
      </c>
      <c r="D7" s="102"/>
      <c r="E7" s="102"/>
      <c r="F7" s="106" t="s">
        <v>45</v>
      </c>
      <c r="G7" s="102"/>
      <c r="H7" s="102"/>
      <c r="I7" s="102"/>
      <c r="J7" s="102"/>
      <c r="K7" s="102"/>
      <c r="L7" s="102"/>
      <c r="M7" s="102"/>
      <c r="N7" s="102"/>
      <c r="O7" s="102"/>
      <c r="P7" s="106" t="s">
        <v>45</v>
      </c>
      <c r="Q7" s="102"/>
      <c r="R7" s="102"/>
      <c r="S7" s="102"/>
    </row>
    <row r="8" spans="1:20" ht="18" customHeight="1" x14ac:dyDescent="0.3">
      <c r="A8" s="94" t="s">
        <v>46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81"/>
    </row>
    <row r="9" spans="1:20" ht="18" customHeight="1" x14ac:dyDescent="0.3">
      <c r="A9" s="84" t="s">
        <v>45</v>
      </c>
      <c r="B9" s="79"/>
      <c r="C9" s="87" t="s">
        <v>47</v>
      </c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81"/>
      <c r="P9" s="86" t="s">
        <v>48</v>
      </c>
      <c r="Q9" s="79"/>
      <c r="R9" s="79"/>
      <c r="S9" s="81"/>
    </row>
    <row r="10" spans="1:20" ht="18" customHeight="1" x14ac:dyDescent="0.3">
      <c r="A10" s="78" t="s">
        <v>45</v>
      </c>
      <c r="B10" s="79"/>
      <c r="C10" s="80" t="s">
        <v>49</v>
      </c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81"/>
      <c r="P10" s="105">
        <v>9196</v>
      </c>
      <c r="Q10" s="79"/>
      <c r="R10" s="79"/>
      <c r="S10" s="81"/>
    </row>
    <row r="11" spans="1:20" ht="18" customHeight="1" x14ac:dyDescent="0.3">
      <c r="A11" s="78" t="s">
        <v>45</v>
      </c>
      <c r="B11" s="79"/>
      <c r="C11" s="80" t="s">
        <v>50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81"/>
      <c r="P11" s="105">
        <v>9186</v>
      </c>
      <c r="Q11" s="79"/>
      <c r="R11" s="79"/>
      <c r="S11" s="81"/>
    </row>
    <row r="12" spans="1:20" ht="18" customHeight="1" x14ac:dyDescent="0.3">
      <c r="A12" s="78" t="s">
        <v>45</v>
      </c>
      <c r="B12" s="79"/>
      <c r="C12" s="80" t="s">
        <v>51</v>
      </c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81"/>
      <c r="P12" s="105">
        <v>10</v>
      </c>
      <c r="Q12" s="79"/>
      <c r="R12" s="79"/>
      <c r="S12" s="81"/>
    </row>
    <row r="13" spans="1:20" ht="18" customHeight="1" x14ac:dyDescent="0.3"/>
    <row r="14" spans="1:20" ht="18" customHeight="1" x14ac:dyDescent="0.3">
      <c r="A14" s="103" t="s">
        <v>52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</row>
    <row r="15" spans="1:20" ht="26.4" x14ac:dyDescent="0.3">
      <c r="A15" s="104" t="s">
        <v>53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81"/>
      <c r="N15" s="104" t="s">
        <v>54</v>
      </c>
      <c r="O15" s="81"/>
      <c r="P15" s="35" t="s">
        <v>274</v>
      </c>
      <c r="Q15" s="35" t="s">
        <v>55</v>
      </c>
      <c r="R15" s="104" t="s">
        <v>56</v>
      </c>
      <c r="S15" s="79"/>
      <c r="T15" s="81"/>
    </row>
    <row r="16" spans="1:20" x14ac:dyDescent="0.3">
      <c r="A16" s="98" t="s">
        <v>143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81"/>
      <c r="N16" s="99">
        <v>4</v>
      </c>
      <c r="O16" s="81"/>
      <c r="P16" s="62">
        <v>9</v>
      </c>
      <c r="Q16" s="63">
        <v>0</v>
      </c>
      <c r="R16" s="100">
        <v>13</v>
      </c>
      <c r="S16" s="79"/>
      <c r="T16" s="81"/>
    </row>
    <row r="17" spans="1:20" x14ac:dyDescent="0.3">
      <c r="A17" s="98" t="s">
        <v>276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81"/>
      <c r="N17" s="99">
        <v>4</v>
      </c>
      <c r="O17" s="81"/>
      <c r="P17" s="62">
        <v>8</v>
      </c>
      <c r="Q17" s="63">
        <v>0</v>
      </c>
      <c r="R17" s="100">
        <v>12</v>
      </c>
      <c r="S17" s="79"/>
      <c r="T17" s="81"/>
    </row>
    <row r="18" spans="1:20" x14ac:dyDescent="0.3">
      <c r="A18" s="98" t="s">
        <v>160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81"/>
      <c r="N18" s="99">
        <v>4</v>
      </c>
      <c r="O18" s="81"/>
      <c r="P18" s="62">
        <v>23</v>
      </c>
      <c r="Q18" s="63">
        <v>0</v>
      </c>
      <c r="R18" s="100">
        <v>27</v>
      </c>
      <c r="S18" s="79"/>
      <c r="T18" s="81"/>
    </row>
    <row r="19" spans="1:20" x14ac:dyDescent="0.3">
      <c r="A19" s="98" t="s">
        <v>183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81"/>
      <c r="N19" s="99">
        <v>331</v>
      </c>
      <c r="O19" s="81"/>
      <c r="P19" s="62">
        <v>0</v>
      </c>
      <c r="Q19" s="63">
        <v>0</v>
      </c>
      <c r="R19" s="100">
        <v>331</v>
      </c>
      <c r="S19" s="79"/>
      <c r="T19" s="81"/>
    </row>
    <row r="20" spans="1:20" x14ac:dyDescent="0.3">
      <c r="A20" s="98" t="s">
        <v>57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81"/>
      <c r="N20" s="99">
        <v>379</v>
      </c>
      <c r="O20" s="81"/>
      <c r="P20" s="62">
        <v>304</v>
      </c>
      <c r="Q20" s="63">
        <v>1</v>
      </c>
      <c r="R20" s="100">
        <v>684</v>
      </c>
      <c r="S20" s="79"/>
      <c r="T20" s="81"/>
    </row>
    <row r="21" spans="1:20" x14ac:dyDescent="0.3">
      <c r="A21" s="98" t="s">
        <v>58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81"/>
      <c r="N21" s="99">
        <v>182</v>
      </c>
      <c r="O21" s="81"/>
      <c r="P21" s="62">
        <v>157</v>
      </c>
      <c r="Q21" s="63">
        <v>0</v>
      </c>
      <c r="R21" s="100">
        <v>339</v>
      </c>
      <c r="S21" s="79"/>
      <c r="T21" s="81"/>
    </row>
    <row r="22" spans="1:20" x14ac:dyDescent="0.3">
      <c r="A22" s="98" t="s">
        <v>59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81"/>
      <c r="N22" s="99">
        <v>187</v>
      </c>
      <c r="O22" s="81"/>
      <c r="P22" s="62">
        <v>302</v>
      </c>
      <c r="Q22" s="63">
        <v>0</v>
      </c>
      <c r="R22" s="100">
        <v>489</v>
      </c>
      <c r="S22" s="79"/>
      <c r="T22" s="81"/>
    </row>
    <row r="23" spans="1:20" x14ac:dyDescent="0.3">
      <c r="A23" s="98" t="s">
        <v>60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81"/>
      <c r="N23" s="99">
        <v>87</v>
      </c>
      <c r="O23" s="81"/>
      <c r="P23" s="62">
        <v>107</v>
      </c>
      <c r="Q23" s="63">
        <v>0</v>
      </c>
      <c r="R23" s="100">
        <v>194</v>
      </c>
      <c r="S23" s="79"/>
      <c r="T23" s="81"/>
    </row>
    <row r="24" spans="1:20" x14ac:dyDescent="0.3">
      <c r="A24" s="98" t="s">
        <v>61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81"/>
      <c r="N24" s="99">
        <v>321</v>
      </c>
      <c r="O24" s="81"/>
      <c r="P24" s="62">
        <v>328</v>
      </c>
      <c r="Q24" s="63">
        <v>0</v>
      </c>
      <c r="R24" s="100">
        <v>649</v>
      </c>
      <c r="S24" s="79"/>
      <c r="T24" s="81"/>
    </row>
    <row r="25" spans="1:20" x14ac:dyDescent="0.3">
      <c r="A25" s="98" t="s">
        <v>161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81"/>
      <c r="N25" s="99">
        <v>0</v>
      </c>
      <c r="O25" s="81"/>
      <c r="P25" s="62">
        <v>8</v>
      </c>
      <c r="Q25" s="63">
        <v>0</v>
      </c>
      <c r="R25" s="100">
        <v>8</v>
      </c>
      <c r="S25" s="79"/>
      <c r="T25" s="81"/>
    </row>
    <row r="26" spans="1:20" x14ac:dyDescent="0.3">
      <c r="A26" s="98" t="s">
        <v>220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81"/>
      <c r="N26" s="99">
        <v>4</v>
      </c>
      <c r="O26" s="81"/>
      <c r="P26" s="62">
        <v>25</v>
      </c>
      <c r="Q26" s="63">
        <v>0</v>
      </c>
      <c r="R26" s="100">
        <v>29</v>
      </c>
      <c r="S26" s="79"/>
      <c r="T26" s="81"/>
    </row>
    <row r="27" spans="1:20" x14ac:dyDescent="0.3">
      <c r="A27" s="98" t="s">
        <v>221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81"/>
      <c r="N27" s="99">
        <v>2</v>
      </c>
      <c r="O27" s="81"/>
      <c r="P27" s="62">
        <v>7</v>
      </c>
      <c r="Q27" s="63">
        <v>0</v>
      </c>
      <c r="R27" s="100">
        <v>9</v>
      </c>
      <c r="S27" s="79"/>
      <c r="T27" s="81"/>
    </row>
    <row r="28" spans="1:20" x14ac:dyDescent="0.3">
      <c r="A28" s="98" t="s">
        <v>277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81"/>
      <c r="N28" s="99">
        <v>0</v>
      </c>
      <c r="O28" s="81"/>
      <c r="P28" s="62">
        <v>7</v>
      </c>
      <c r="Q28" s="63">
        <v>0</v>
      </c>
      <c r="R28" s="100">
        <v>7</v>
      </c>
      <c r="S28" s="79"/>
      <c r="T28" s="81"/>
    </row>
    <row r="29" spans="1:20" x14ac:dyDescent="0.3">
      <c r="A29" s="98" t="s">
        <v>62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81"/>
      <c r="N29" s="99">
        <v>64</v>
      </c>
      <c r="O29" s="81"/>
      <c r="P29" s="62">
        <v>101</v>
      </c>
      <c r="Q29" s="63">
        <v>0</v>
      </c>
      <c r="R29" s="100">
        <v>165</v>
      </c>
      <c r="S29" s="79"/>
      <c r="T29" s="81"/>
    </row>
    <row r="30" spans="1:20" x14ac:dyDescent="0.3">
      <c r="A30" s="98" t="s">
        <v>278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81"/>
      <c r="N30" s="99">
        <v>5</v>
      </c>
      <c r="O30" s="81"/>
      <c r="P30" s="62">
        <v>7</v>
      </c>
      <c r="Q30" s="63">
        <v>0</v>
      </c>
      <c r="R30" s="100">
        <v>12</v>
      </c>
      <c r="S30" s="79"/>
      <c r="T30" s="81"/>
    </row>
    <row r="31" spans="1:20" x14ac:dyDescent="0.3">
      <c r="A31" s="98" t="s">
        <v>63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81"/>
      <c r="N31" s="99">
        <v>5</v>
      </c>
      <c r="O31" s="81"/>
      <c r="P31" s="62">
        <v>10</v>
      </c>
      <c r="Q31" s="63">
        <v>0</v>
      </c>
      <c r="R31" s="100">
        <v>15</v>
      </c>
      <c r="S31" s="79"/>
      <c r="T31" s="81"/>
    </row>
    <row r="32" spans="1:20" x14ac:dyDescent="0.3">
      <c r="A32" s="98" t="s">
        <v>279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81"/>
      <c r="N32" s="99">
        <v>2</v>
      </c>
      <c r="O32" s="81"/>
      <c r="P32" s="62">
        <v>18</v>
      </c>
      <c r="Q32" s="63">
        <v>0</v>
      </c>
      <c r="R32" s="100">
        <v>20</v>
      </c>
      <c r="S32" s="79"/>
      <c r="T32" s="81"/>
    </row>
    <row r="33" spans="1:20" x14ac:dyDescent="0.3">
      <c r="A33" s="98" t="s">
        <v>184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81"/>
      <c r="N33" s="99">
        <v>8</v>
      </c>
      <c r="O33" s="81"/>
      <c r="P33" s="62">
        <v>58</v>
      </c>
      <c r="Q33" s="63">
        <v>0</v>
      </c>
      <c r="R33" s="100">
        <v>66</v>
      </c>
      <c r="S33" s="79"/>
      <c r="T33" s="81"/>
    </row>
    <row r="34" spans="1:20" x14ac:dyDescent="0.3">
      <c r="A34" s="98" t="s">
        <v>185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81"/>
      <c r="N34" s="99">
        <v>25</v>
      </c>
      <c r="O34" s="81"/>
      <c r="P34" s="62">
        <v>242</v>
      </c>
      <c r="Q34" s="63">
        <v>0</v>
      </c>
      <c r="R34" s="100">
        <v>267</v>
      </c>
      <c r="S34" s="79"/>
      <c r="T34" s="81"/>
    </row>
    <row r="35" spans="1:20" x14ac:dyDescent="0.3">
      <c r="A35" s="98" t="s">
        <v>280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81"/>
      <c r="N35" s="99">
        <v>0</v>
      </c>
      <c r="O35" s="81"/>
      <c r="P35" s="62">
        <v>3</v>
      </c>
      <c r="Q35" s="63">
        <v>0</v>
      </c>
      <c r="R35" s="100">
        <v>3</v>
      </c>
      <c r="S35" s="79"/>
      <c r="T35" s="81"/>
    </row>
    <row r="36" spans="1:20" x14ac:dyDescent="0.3">
      <c r="A36" s="98" t="s">
        <v>170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81"/>
      <c r="N36" s="99">
        <v>2</v>
      </c>
      <c r="O36" s="81"/>
      <c r="P36" s="62">
        <v>7</v>
      </c>
      <c r="Q36" s="63">
        <v>0</v>
      </c>
      <c r="R36" s="100">
        <v>9</v>
      </c>
      <c r="S36" s="79"/>
      <c r="T36" s="81"/>
    </row>
    <row r="37" spans="1:20" x14ac:dyDescent="0.3">
      <c r="A37" s="98" t="s">
        <v>162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81"/>
      <c r="N37" s="99">
        <v>8</v>
      </c>
      <c r="O37" s="81"/>
      <c r="P37" s="62">
        <v>22</v>
      </c>
      <c r="Q37" s="63">
        <v>0</v>
      </c>
      <c r="R37" s="100">
        <v>30</v>
      </c>
      <c r="S37" s="79"/>
      <c r="T37" s="81"/>
    </row>
    <row r="38" spans="1:20" x14ac:dyDescent="0.3">
      <c r="A38" s="98" t="s">
        <v>144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81"/>
      <c r="N38" s="99">
        <v>9</v>
      </c>
      <c r="O38" s="81"/>
      <c r="P38" s="62">
        <v>14</v>
      </c>
      <c r="Q38" s="63">
        <v>0</v>
      </c>
      <c r="R38" s="100">
        <v>23</v>
      </c>
      <c r="S38" s="79"/>
      <c r="T38" s="81"/>
    </row>
    <row r="39" spans="1:20" x14ac:dyDescent="0.3">
      <c r="A39" s="98" t="s">
        <v>64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81"/>
      <c r="N39" s="99">
        <v>4</v>
      </c>
      <c r="O39" s="81"/>
      <c r="P39" s="62">
        <v>67</v>
      </c>
      <c r="Q39" s="63">
        <v>0</v>
      </c>
      <c r="R39" s="100">
        <v>71</v>
      </c>
      <c r="S39" s="79"/>
      <c r="T39" s="81"/>
    </row>
    <row r="40" spans="1:20" x14ac:dyDescent="0.3">
      <c r="A40" s="98" t="s">
        <v>65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81"/>
      <c r="N40" s="99">
        <v>11</v>
      </c>
      <c r="O40" s="81"/>
      <c r="P40" s="62">
        <v>52</v>
      </c>
      <c r="Q40" s="63">
        <v>0</v>
      </c>
      <c r="R40" s="100">
        <v>63</v>
      </c>
      <c r="S40" s="79"/>
      <c r="T40" s="81"/>
    </row>
    <row r="41" spans="1:20" x14ac:dyDescent="0.3">
      <c r="A41" s="98" t="s">
        <v>163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81"/>
      <c r="N41" s="99">
        <v>19</v>
      </c>
      <c r="O41" s="81"/>
      <c r="P41" s="62">
        <v>52</v>
      </c>
      <c r="Q41" s="63">
        <v>0</v>
      </c>
      <c r="R41" s="100">
        <v>71</v>
      </c>
      <c r="S41" s="79"/>
      <c r="T41" s="81"/>
    </row>
    <row r="42" spans="1:20" x14ac:dyDescent="0.3">
      <c r="A42" s="98" t="s">
        <v>150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81"/>
      <c r="N42" s="99">
        <v>2</v>
      </c>
      <c r="O42" s="81"/>
      <c r="P42" s="62">
        <v>132</v>
      </c>
      <c r="Q42" s="63">
        <v>0</v>
      </c>
      <c r="R42" s="100">
        <v>134</v>
      </c>
      <c r="S42" s="79"/>
      <c r="T42" s="81"/>
    </row>
    <row r="43" spans="1:20" x14ac:dyDescent="0.3">
      <c r="A43" s="98" t="s">
        <v>66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81"/>
      <c r="N43" s="99">
        <v>30</v>
      </c>
      <c r="O43" s="81"/>
      <c r="P43" s="62">
        <v>75</v>
      </c>
      <c r="Q43" s="63">
        <v>0</v>
      </c>
      <c r="R43" s="100">
        <v>105</v>
      </c>
      <c r="S43" s="79"/>
      <c r="T43" s="81"/>
    </row>
    <row r="44" spans="1:20" x14ac:dyDescent="0.3">
      <c r="A44" s="98" t="s">
        <v>281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81"/>
      <c r="N44" s="99">
        <v>1</v>
      </c>
      <c r="O44" s="81"/>
      <c r="P44" s="62">
        <v>8</v>
      </c>
      <c r="Q44" s="63">
        <v>0</v>
      </c>
      <c r="R44" s="100">
        <v>9</v>
      </c>
      <c r="S44" s="79"/>
      <c r="T44" s="81"/>
    </row>
    <row r="45" spans="1:20" x14ac:dyDescent="0.3">
      <c r="A45" s="98" t="s">
        <v>164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81"/>
      <c r="N45" s="99">
        <v>2</v>
      </c>
      <c r="O45" s="81"/>
      <c r="P45" s="62">
        <v>21</v>
      </c>
      <c r="Q45" s="63">
        <v>0</v>
      </c>
      <c r="R45" s="100">
        <v>23</v>
      </c>
      <c r="S45" s="79"/>
      <c r="T45" s="81"/>
    </row>
    <row r="46" spans="1:20" x14ac:dyDescent="0.3">
      <c r="A46" s="98" t="s">
        <v>67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81"/>
      <c r="N46" s="99">
        <v>4</v>
      </c>
      <c r="O46" s="81"/>
      <c r="P46" s="62">
        <v>8</v>
      </c>
      <c r="Q46" s="63">
        <v>0</v>
      </c>
      <c r="R46" s="100">
        <v>12</v>
      </c>
      <c r="S46" s="79"/>
      <c r="T46" s="81"/>
    </row>
    <row r="47" spans="1:20" x14ac:dyDescent="0.3">
      <c r="A47" s="98" t="s">
        <v>68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81"/>
      <c r="N47" s="99">
        <v>138</v>
      </c>
      <c r="O47" s="81"/>
      <c r="P47" s="62">
        <v>370</v>
      </c>
      <c r="Q47" s="63">
        <v>0</v>
      </c>
      <c r="R47" s="100">
        <v>508</v>
      </c>
      <c r="S47" s="79"/>
      <c r="T47" s="81"/>
    </row>
    <row r="48" spans="1:20" x14ac:dyDescent="0.3">
      <c r="A48" s="98" t="s">
        <v>69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81"/>
      <c r="N48" s="99">
        <v>100</v>
      </c>
      <c r="O48" s="81"/>
      <c r="P48" s="62">
        <v>238</v>
      </c>
      <c r="Q48" s="63">
        <v>0</v>
      </c>
      <c r="R48" s="100">
        <v>338</v>
      </c>
      <c r="S48" s="79"/>
      <c r="T48" s="81"/>
    </row>
    <row r="49" spans="1:20" x14ac:dyDescent="0.3">
      <c r="A49" s="98" t="s">
        <v>282</v>
      </c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81"/>
      <c r="N49" s="99">
        <v>0</v>
      </c>
      <c r="O49" s="81"/>
      <c r="P49" s="62">
        <v>4</v>
      </c>
      <c r="Q49" s="63">
        <v>0</v>
      </c>
      <c r="R49" s="100">
        <v>4</v>
      </c>
      <c r="S49" s="79"/>
      <c r="T49" s="81"/>
    </row>
    <row r="50" spans="1:20" x14ac:dyDescent="0.3">
      <c r="A50" s="98" t="s">
        <v>283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81"/>
      <c r="N50" s="99">
        <v>1</v>
      </c>
      <c r="O50" s="81"/>
      <c r="P50" s="62">
        <v>4</v>
      </c>
      <c r="Q50" s="63">
        <v>0</v>
      </c>
      <c r="R50" s="100">
        <v>5</v>
      </c>
      <c r="S50" s="79"/>
      <c r="T50" s="81"/>
    </row>
    <row r="51" spans="1:20" x14ac:dyDescent="0.3">
      <c r="A51" s="98" t="s">
        <v>284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81"/>
      <c r="N51" s="99">
        <v>0</v>
      </c>
      <c r="O51" s="81"/>
      <c r="P51" s="62">
        <v>1</v>
      </c>
      <c r="Q51" s="63">
        <v>0</v>
      </c>
      <c r="R51" s="100">
        <v>1</v>
      </c>
      <c r="S51" s="79"/>
      <c r="T51" s="81"/>
    </row>
    <row r="52" spans="1:20" x14ac:dyDescent="0.3">
      <c r="A52" s="98" t="s">
        <v>70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81"/>
      <c r="N52" s="99">
        <v>6</v>
      </c>
      <c r="O52" s="81"/>
      <c r="P52" s="62">
        <v>9</v>
      </c>
      <c r="Q52" s="63">
        <v>0</v>
      </c>
      <c r="R52" s="100">
        <v>15</v>
      </c>
      <c r="S52" s="79"/>
      <c r="T52" s="81"/>
    </row>
    <row r="53" spans="1:20" x14ac:dyDescent="0.3">
      <c r="A53" s="98" t="s">
        <v>186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81"/>
      <c r="N53" s="99">
        <v>143</v>
      </c>
      <c r="O53" s="81"/>
      <c r="P53" s="62">
        <v>53</v>
      </c>
      <c r="Q53" s="63">
        <v>0</v>
      </c>
      <c r="R53" s="100">
        <v>196</v>
      </c>
      <c r="S53" s="79"/>
      <c r="T53" s="81"/>
    </row>
    <row r="54" spans="1:20" x14ac:dyDescent="0.3">
      <c r="A54" s="98" t="s">
        <v>187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81"/>
      <c r="N54" s="99">
        <v>1030</v>
      </c>
      <c r="O54" s="81"/>
      <c r="P54" s="62">
        <v>3</v>
      </c>
      <c r="Q54" s="63">
        <v>1</v>
      </c>
      <c r="R54" s="100">
        <v>1034</v>
      </c>
      <c r="S54" s="79"/>
      <c r="T54" s="81"/>
    </row>
    <row r="55" spans="1:20" x14ac:dyDescent="0.3">
      <c r="A55" s="98" t="s">
        <v>176</v>
      </c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81"/>
      <c r="N55" s="99">
        <v>42</v>
      </c>
      <c r="O55" s="81"/>
      <c r="P55" s="62">
        <v>82</v>
      </c>
      <c r="Q55" s="63">
        <v>0</v>
      </c>
      <c r="R55" s="100">
        <v>124</v>
      </c>
      <c r="S55" s="79"/>
      <c r="T55" s="81"/>
    </row>
    <row r="56" spans="1:20" x14ac:dyDescent="0.3">
      <c r="A56" s="98" t="s">
        <v>177</v>
      </c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81"/>
      <c r="N56" s="99">
        <v>3</v>
      </c>
      <c r="O56" s="81"/>
      <c r="P56" s="62">
        <v>8</v>
      </c>
      <c r="Q56" s="63">
        <v>0</v>
      </c>
      <c r="R56" s="100">
        <v>11</v>
      </c>
      <c r="S56" s="79"/>
      <c r="T56" s="81"/>
    </row>
    <row r="57" spans="1:20" x14ac:dyDescent="0.3">
      <c r="A57" s="98" t="s">
        <v>285</v>
      </c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81"/>
      <c r="N57" s="99">
        <v>1</v>
      </c>
      <c r="O57" s="81"/>
      <c r="P57" s="62">
        <v>10</v>
      </c>
      <c r="Q57" s="63">
        <v>0</v>
      </c>
      <c r="R57" s="100">
        <v>11</v>
      </c>
      <c r="S57" s="79"/>
      <c r="T57" s="81"/>
    </row>
    <row r="58" spans="1:20" x14ac:dyDescent="0.3">
      <c r="A58" s="98" t="s">
        <v>286</v>
      </c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81"/>
      <c r="N58" s="99">
        <v>94</v>
      </c>
      <c r="O58" s="81"/>
      <c r="P58" s="62">
        <v>192</v>
      </c>
      <c r="Q58" s="63">
        <v>0</v>
      </c>
      <c r="R58" s="100">
        <v>286</v>
      </c>
      <c r="S58" s="79"/>
      <c r="T58" s="81"/>
    </row>
    <row r="59" spans="1:20" x14ac:dyDescent="0.3">
      <c r="A59" s="98" t="s">
        <v>71</v>
      </c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81"/>
      <c r="N59" s="99">
        <v>2</v>
      </c>
      <c r="O59" s="81"/>
      <c r="P59" s="62">
        <v>10</v>
      </c>
      <c r="Q59" s="63">
        <v>0</v>
      </c>
      <c r="R59" s="100">
        <v>12</v>
      </c>
      <c r="S59" s="79"/>
      <c r="T59" s="81"/>
    </row>
    <row r="60" spans="1:20" x14ac:dyDescent="0.3">
      <c r="A60" s="98" t="s">
        <v>72</v>
      </c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81"/>
      <c r="N60" s="99">
        <v>2</v>
      </c>
      <c r="O60" s="81"/>
      <c r="P60" s="62">
        <v>53</v>
      </c>
      <c r="Q60" s="63">
        <v>0</v>
      </c>
      <c r="R60" s="100">
        <v>55</v>
      </c>
      <c r="S60" s="79"/>
      <c r="T60" s="81"/>
    </row>
    <row r="61" spans="1:20" x14ac:dyDescent="0.3">
      <c r="A61" s="98" t="s">
        <v>73</v>
      </c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81"/>
      <c r="N61" s="99">
        <v>15</v>
      </c>
      <c r="O61" s="81"/>
      <c r="P61" s="62">
        <v>62</v>
      </c>
      <c r="Q61" s="63">
        <v>0</v>
      </c>
      <c r="R61" s="100">
        <v>77</v>
      </c>
      <c r="S61" s="79"/>
      <c r="T61" s="81"/>
    </row>
    <row r="62" spans="1:20" x14ac:dyDescent="0.3">
      <c r="A62" s="98" t="s">
        <v>287</v>
      </c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81"/>
      <c r="N62" s="99">
        <v>1</v>
      </c>
      <c r="O62" s="81"/>
      <c r="P62" s="62">
        <v>1</v>
      </c>
      <c r="Q62" s="63">
        <v>0</v>
      </c>
      <c r="R62" s="100">
        <v>2</v>
      </c>
      <c r="S62" s="79"/>
      <c r="T62" s="81"/>
    </row>
    <row r="63" spans="1:20" x14ac:dyDescent="0.3">
      <c r="A63" s="98" t="s">
        <v>288</v>
      </c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81"/>
      <c r="N63" s="99">
        <v>727</v>
      </c>
      <c r="O63" s="81"/>
      <c r="P63" s="62">
        <v>1037</v>
      </c>
      <c r="Q63" s="63">
        <v>0</v>
      </c>
      <c r="R63" s="100">
        <v>1764</v>
      </c>
      <c r="S63" s="79"/>
      <c r="T63" s="81"/>
    </row>
    <row r="64" spans="1:20" x14ac:dyDescent="0.3">
      <c r="A64" s="98" t="s">
        <v>151</v>
      </c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81"/>
      <c r="N64" s="99">
        <v>4</v>
      </c>
      <c r="O64" s="81"/>
      <c r="P64" s="62">
        <v>18</v>
      </c>
      <c r="Q64" s="63">
        <v>0</v>
      </c>
      <c r="R64" s="100">
        <v>22</v>
      </c>
      <c r="S64" s="79"/>
      <c r="T64" s="81"/>
    </row>
    <row r="65" spans="1:20" x14ac:dyDescent="0.3">
      <c r="A65" s="98" t="s">
        <v>74</v>
      </c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81"/>
      <c r="N65" s="99">
        <v>3</v>
      </c>
      <c r="O65" s="81"/>
      <c r="P65" s="62">
        <v>21</v>
      </c>
      <c r="Q65" s="63">
        <v>0</v>
      </c>
      <c r="R65" s="100">
        <v>24</v>
      </c>
      <c r="S65" s="79"/>
      <c r="T65" s="81"/>
    </row>
    <row r="66" spans="1:20" x14ac:dyDescent="0.3">
      <c r="A66" s="98" t="s">
        <v>75</v>
      </c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81"/>
      <c r="N66" s="99">
        <v>70</v>
      </c>
      <c r="O66" s="81"/>
      <c r="P66" s="62">
        <v>166</v>
      </c>
      <c r="Q66" s="63">
        <v>0</v>
      </c>
      <c r="R66" s="100">
        <v>236</v>
      </c>
      <c r="S66" s="79"/>
      <c r="T66" s="81"/>
    </row>
    <row r="67" spans="1:20" x14ac:dyDescent="0.3">
      <c r="A67" s="98" t="s">
        <v>76</v>
      </c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81"/>
      <c r="N67" s="99">
        <v>567</v>
      </c>
      <c r="O67" s="81"/>
      <c r="P67" s="62">
        <v>1019</v>
      </c>
      <c r="Q67" s="63">
        <v>0</v>
      </c>
      <c r="R67" s="100">
        <v>1586</v>
      </c>
      <c r="S67" s="79"/>
      <c r="T67" s="81"/>
    </row>
    <row r="68" spans="1:20" x14ac:dyDescent="0.3">
      <c r="A68" s="98" t="s">
        <v>77</v>
      </c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81"/>
      <c r="N68" s="99">
        <v>12</v>
      </c>
      <c r="O68" s="81"/>
      <c r="P68" s="62">
        <v>84</v>
      </c>
      <c r="Q68" s="63">
        <v>0</v>
      </c>
      <c r="R68" s="100">
        <v>96</v>
      </c>
      <c r="S68" s="79"/>
      <c r="T68" s="81"/>
    </row>
    <row r="69" spans="1:20" x14ac:dyDescent="0.3">
      <c r="A69" s="98" t="s">
        <v>78</v>
      </c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81"/>
      <c r="N69" s="99">
        <v>10</v>
      </c>
      <c r="O69" s="81"/>
      <c r="P69" s="62">
        <v>20</v>
      </c>
      <c r="Q69" s="63">
        <v>0</v>
      </c>
      <c r="R69" s="100">
        <v>30</v>
      </c>
      <c r="S69" s="79"/>
      <c r="T69" s="81"/>
    </row>
    <row r="70" spans="1:20" x14ac:dyDescent="0.3">
      <c r="A70" s="98" t="s">
        <v>188</v>
      </c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81"/>
      <c r="N70" s="99">
        <v>1</v>
      </c>
      <c r="O70" s="81"/>
      <c r="P70" s="62">
        <v>2</v>
      </c>
      <c r="Q70" s="63">
        <v>0</v>
      </c>
      <c r="R70" s="100">
        <v>3</v>
      </c>
      <c r="S70" s="79"/>
      <c r="T70" s="81"/>
    </row>
    <row r="71" spans="1:20" x14ac:dyDescent="0.3">
      <c r="A71" s="98" t="s">
        <v>189</v>
      </c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81"/>
      <c r="N71" s="99">
        <v>8</v>
      </c>
      <c r="O71" s="81"/>
      <c r="P71" s="62">
        <v>0</v>
      </c>
      <c r="Q71" s="63">
        <v>0</v>
      </c>
      <c r="R71" s="100">
        <v>8</v>
      </c>
      <c r="S71" s="79"/>
      <c r="T71" s="81"/>
    </row>
    <row r="72" spans="1:20" x14ac:dyDescent="0.3">
      <c r="A72" s="98" t="s">
        <v>289</v>
      </c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81"/>
      <c r="N72" s="99">
        <v>0</v>
      </c>
      <c r="O72" s="81"/>
      <c r="P72" s="62">
        <v>7</v>
      </c>
      <c r="Q72" s="63">
        <v>0</v>
      </c>
      <c r="R72" s="100">
        <v>7</v>
      </c>
      <c r="S72" s="79"/>
      <c r="T72" s="81"/>
    </row>
    <row r="73" spans="1:20" x14ac:dyDescent="0.3">
      <c r="A73" s="98" t="s">
        <v>190</v>
      </c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81"/>
      <c r="N73" s="99">
        <v>52</v>
      </c>
      <c r="O73" s="81"/>
      <c r="P73" s="62">
        <v>0</v>
      </c>
      <c r="Q73" s="63">
        <v>0</v>
      </c>
      <c r="R73" s="100">
        <v>52</v>
      </c>
      <c r="S73" s="79"/>
      <c r="T73" s="81"/>
    </row>
    <row r="74" spans="1:20" x14ac:dyDescent="0.3">
      <c r="A74" s="98" t="s">
        <v>222</v>
      </c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81"/>
      <c r="N74" s="99">
        <v>0</v>
      </c>
      <c r="O74" s="81"/>
      <c r="P74" s="62">
        <v>9</v>
      </c>
      <c r="Q74" s="63">
        <v>0</v>
      </c>
      <c r="R74" s="100">
        <v>9</v>
      </c>
      <c r="S74" s="79"/>
      <c r="T74" s="81"/>
    </row>
    <row r="75" spans="1:20" x14ac:dyDescent="0.3">
      <c r="A75" s="98" t="s">
        <v>290</v>
      </c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81"/>
      <c r="N75" s="99">
        <v>15</v>
      </c>
      <c r="O75" s="81"/>
      <c r="P75" s="62">
        <v>17</v>
      </c>
      <c r="Q75" s="63">
        <v>0</v>
      </c>
      <c r="R75" s="100">
        <v>32</v>
      </c>
      <c r="S75" s="79"/>
      <c r="T75" s="81"/>
    </row>
    <row r="76" spans="1:20" x14ac:dyDescent="0.3">
      <c r="A76" s="98" t="s">
        <v>291</v>
      </c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81"/>
      <c r="N76" s="99">
        <v>0</v>
      </c>
      <c r="O76" s="81"/>
      <c r="P76" s="62">
        <v>4</v>
      </c>
      <c r="Q76" s="63">
        <v>0</v>
      </c>
      <c r="R76" s="100">
        <v>4</v>
      </c>
      <c r="S76" s="79"/>
      <c r="T76" s="81"/>
    </row>
    <row r="77" spans="1:20" x14ac:dyDescent="0.3">
      <c r="A77" s="98" t="s">
        <v>191</v>
      </c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81"/>
      <c r="N77" s="99">
        <v>3</v>
      </c>
      <c r="O77" s="81"/>
      <c r="P77" s="62">
        <v>9</v>
      </c>
      <c r="Q77" s="63">
        <v>0</v>
      </c>
      <c r="R77" s="100">
        <v>12</v>
      </c>
      <c r="S77" s="79"/>
      <c r="T77" s="81"/>
    </row>
    <row r="78" spans="1:20" x14ac:dyDescent="0.3">
      <c r="A78" s="98" t="s">
        <v>223</v>
      </c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81"/>
      <c r="N78" s="99">
        <v>0</v>
      </c>
      <c r="O78" s="81"/>
      <c r="P78" s="62">
        <v>5</v>
      </c>
      <c r="Q78" s="63">
        <v>0</v>
      </c>
      <c r="R78" s="100">
        <v>5</v>
      </c>
      <c r="S78" s="79"/>
      <c r="T78" s="81"/>
    </row>
    <row r="79" spans="1:20" x14ac:dyDescent="0.3">
      <c r="A79" s="98" t="s">
        <v>178</v>
      </c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81"/>
      <c r="N79" s="99">
        <v>3</v>
      </c>
      <c r="O79" s="81"/>
      <c r="P79" s="62">
        <v>4</v>
      </c>
      <c r="Q79" s="63">
        <v>0</v>
      </c>
      <c r="R79" s="100">
        <v>7</v>
      </c>
      <c r="S79" s="79"/>
      <c r="T79" s="81"/>
    </row>
    <row r="80" spans="1:20" x14ac:dyDescent="0.3">
      <c r="A80" s="98" t="s">
        <v>79</v>
      </c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81"/>
      <c r="N80" s="99">
        <v>7</v>
      </c>
      <c r="O80" s="81"/>
      <c r="P80" s="62">
        <v>23</v>
      </c>
      <c r="Q80" s="63">
        <v>0</v>
      </c>
      <c r="R80" s="100">
        <v>30</v>
      </c>
      <c r="S80" s="79"/>
      <c r="T80" s="81"/>
    </row>
    <row r="81" spans="1:20" x14ac:dyDescent="0.3">
      <c r="A81" s="98" t="s">
        <v>192</v>
      </c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81"/>
      <c r="N81" s="99">
        <v>19</v>
      </c>
      <c r="O81" s="81"/>
      <c r="P81" s="62">
        <v>0</v>
      </c>
      <c r="Q81" s="63">
        <v>0</v>
      </c>
      <c r="R81" s="100">
        <v>19</v>
      </c>
      <c r="S81" s="79"/>
      <c r="T81" s="81"/>
    </row>
    <row r="82" spans="1:20" x14ac:dyDescent="0.3">
      <c r="A82" s="98" t="s">
        <v>80</v>
      </c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81"/>
      <c r="N82" s="99">
        <v>144</v>
      </c>
      <c r="O82" s="81"/>
      <c r="P82" s="62">
        <v>245</v>
      </c>
      <c r="Q82" s="63">
        <v>0</v>
      </c>
      <c r="R82" s="100">
        <v>389</v>
      </c>
      <c r="S82" s="79"/>
      <c r="T82" s="81"/>
    </row>
    <row r="83" spans="1:20" x14ac:dyDescent="0.3">
      <c r="A83" s="98" t="s">
        <v>292</v>
      </c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81"/>
      <c r="N83" s="99">
        <v>2</v>
      </c>
      <c r="O83" s="81"/>
      <c r="P83" s="62">
        <v>76</v>
      </c>
      <c r="Q83" s="63">
        <v>0</v>
      </c>
      <c r="R83" s="100">
        <v>78</v>
      </c>
      <c r="S83" s="79"/>
      <c r="T83" s="81"/>
    </row>
    <row r="84" spans="1:20" x14ac:dyDescent="0.3">
      <c r="A84" s="98" t="s">
        <v>193</v>
      </c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81"/>
      <c r="N84" s="99">
        <v>8</v>
      </c>
      <c r="O84" s="81"/>
      <c r="P84" s="62">
        <v>0</v>
      </c>
      <c r="Q84" s="63">
        <v>0</v>
      </c>
      <c r="R84" s="100">
        <v>8</v>
      </c>
      <c r="S84" s="79"/>
      <c r="T84" s="81"/>
    </row>
    <row r="85" spans="1:20" x14ac:dyDescent="0.3">
      <c r="A85" s="98" t="s">
        <v>152</v>
      </c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81"/>
      <c r="N85" s="99">
        <v>10</v>
      </c>
      <c r="O85" s="81"/>
      <c r="P85" s="62">
        <v>146</v>
      </c>
      <c r="Q85" s="63">
        <v>0</v>
      </c>
      <c r="R85" s="100">
        <v>156</v>
      </c>
      <c r="S85" s="79"/>
      <c r="T85" s="81"/>
    </row>
    <row r="86" spans="1:20" x14ac:dyDescent="0.3">
      <c r="A86" s="98" t="s">
        <v>153</v>
      </c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81"/>
      <c r="N86" s="99">
        <v>12</v>
      </c>
      <c r="O86" s="81"/>
      <c r="P86" s="62">
        <v>24</v>
      </c>
      <c r="Q86" s="63">
        <v>0</v>
      </c>
      <c r="R86" s="100">
        <v>36</v>
      </c>
      <c r="S86" s="79"/>
      <c r="T86" s="81"/>
    </row>
    <row r="87" spans="1:20" x14ac:dyDescent="0.3">
      <c r="A87" s="98" t="s">
        <v>293</v>
      </c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81"/>
      <c r="N87" s="99">
        <v>0</v>
      </c>
      <c r="O87" s="81"/>
      <c r="P87" s="62">
        <v>2</v>
      </c>
      <c r="Q87" s="63">
        <v>0</v>
      </c>
      <c r="R87" s="100">
        <v>2</v>
      </c>
      <c r="S87" s="79"/>
      <c r="T87" s="81"/>
    </row>
    <row r="88" spans="1:20" x14ac:dyDescent="0.3">
      <c r="A88" s="98" t="s">
        <v>154</v>
      </c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81"/>
      <c r="N88" s="99">
        <v>3</v>
      </c>
      <c r="O88" s="81"/>
      <c r="P88" s="62">
        <v>103</v>
      </c>
      <c r="Q88" s="63">
        <v>0</v>
      </c>
      <c r="R88" s="100">
        <v>106</v>
      </c>
      <c r="S88" s="79"/>
      <c r="T88" s="81"/>
    </row>
    <row r="89" spans="1:20" x14ac:dyDescent="0.3">
      <c r="A89" s="98" t="s">
        <v>224</v>
      </c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81"/>
      <c r="N89" s="99">
        <v>2</v>
      </c>
      <c r="O89" s="81"/>
      <c r="P89" s="62">
        <v>2</v>
      </c>
      <c r="Q89" s="63">
        <v>0</v>
      </c>
      <c r="R89" s="100">
        <v>4</v>
      </c>
      <c r="S89" s="79"/>
      <c r="T89" s="81"/>
    </row>
    <row r="90" spans="1:20" x14ac:dyDescent="0.3">
      <c r="A90" s="98" t="s">
        <v>194</v>
      </c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81"/>
      <c r="N90" s="99">
        <v>1</v>
      </c>
      <c r="O90" s="81"/>
      <c r="P90" s="62">
        <v>0</v>
      </c>
      <c r="Q90" s="63">
        <v>0</v>
      </c>
      <c r="R90" s="100">
        <v>1</v>
      </c>
      <c r="S90" s="79"/>
      <c r="T90" s="81"/>
    </row>
    <row r="91" spans="1:20" x14ac:dyDescent="0.3">
      <c r="A91" s="98" t="s">
        <v>225</v>
      </c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81"/>
      <c r="N91" s="99">
        <v>5</v>
      </c>
      <c r="O91" s="81"/>
      <c r="P91" s="62">
        <v>5</v>
      </c>
      <c r="Q91" s="63">
        <v>0</v>
      </c>
      <c r="R91" s="100">
        <v>10</v>
      </c>
      <c r="S91" s="79"/>
      <c r="T91" s="81"/>
    </row>
    <row r="92" spans="1:20" x14ac:dyDescent="0.3">
      <c r="A92" s="98" t="s">
        <v>226</v>
      </c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81"/>
      <c r="N92" s="99">
        <v>5</v>
      </c>
      <c r="O92" s="81"/>
      <c r="P92" s="62">
        <v>8</v>
      </c>
      <c r="Q92" s="63">
        <v>0</v>
      </c>
      <c r="R92" s="100">
        <v>13</v>
      </c>
      <c r="S92" s="79"/>
      <c r="T92" s="81"/>
    </row>
    <row r="93" spans="1:20" x14ac:dyDescent="0.3">
      <c r="A93" s="98" t="s">
        <v>227</v>
      </c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81"/>
      <c r="N93" s="99">
        <v>0</v>
      </c>
      <c r="O93" s="81"/>
      <c r="P93" s="62">
        <v>8</v>
      </c>
      <c r="Q93" s="63">
        <v>0</v>
      </c>
      <c r="R93" s="100">
        <v>8</v>
      </c>
      <c r="S93" s="79"/>
      <c r="T93" s="81"/>
    </row>
    <row r="94" spans="1:20" x14ac:dyDescent="0.3">
      <c r="A94" s="98" t="s">
        <v>228</v>
      </c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81"/>
      <c r="N94" s="99">
        <v>5</v>
      </c>
      <c r="O94" s="81"/>
      <c r="P94" s="62">
        <v>0</v>
      </c>
      <c r="Q94" s="63">
        <v>0</v>
      </c>
      <c r="R94" s="100">
        <v>5</v>
      </c>
      <c r="S94" s="79"/>
      <c r="T94" s="81"/>
    </row>
    <row r="95" spans="1:20" x14ac:dyDescent="0.3">
      <c r="A95" s="98" t="s">
        <v>81</v>
      </c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81"/>
      <c r="N95" s="99">
        <v>5</v>
      </c>
      <c r="O95" s="81"/>
      <c r="P95" s="62">
        <v>19</v>
      </c>
      <c r="Q95" s="63">
        <v>0</v>
      </c>
      <c r="R95" s="100">
        <v>24</v>
      </c>
      <c r="S95" s="79"/>
      <c r="T95" s="81"/>
    </row>
    <row r="96" spans="1:20" x14ac:dyDescent="0.3">
      <c r="A96" s="98" t="s">
        <v>82</v>
      </c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81"/>
      <c r="N96" s="99">
        <v>0</v>
      </c>
      <c r="O96" s="81"/>
      <c r="P96" s="62">
        <v>10</v>
      </c>
      <c r="Q96" s="63">
        <v>0</v>
      </c>
      <c r="R96" s="100">
        <v>10</v>
      </c>
      <c r="S96" s="79"/>
      <c r="T96" s="81"/>
    </row>
    <row r="97" spans="1:20" x14ac:dyDescent="0.3">
      <c r="A97" s="98" t="s">
        <v>229</v>
      </c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81"/>
      <c r="N97" s="99">
        <v>1</v>
      </c>
      <c r="O97" s="81"/>
      <c r="P97" s="62">
        <v>2</v>
      </c>
      <c r="Q97" s="63">
        <v>0</v>
      </c>
      <c r="R97" s="100">
        <v>3</v>
      </c>
      <c r="S97" s="79"/>
      <c r="T97" s="81"/>
    </row>
    <row r="98" spans="1:20" x14ac:dyDescent="0.3">
      <c r="A98" s="98" t="s">
        <v>195</v>
      </c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81"/>
      <c r="N98" s="99">
        <v>15</v>
      </c>
      <c r="O98" s="81"/>
      <c r="P98" s="62">
        <v>0</v>
      </c>
      <c r="Q98" s="63">
        <v>0</v>
      </c>
      <c r="R98" s="100">
        <v>15</v>
      </c>
      <c r="S98" s="79"/>
      <c r="T98" s="81"/>
    </row>
    <row r="99" spans="1:20" x14ac:dyDescent="0.3">
      <c r="A99" s="98" t="s">
        <v>294</v>
      </c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81"/>
      <c r="N99" s="99">
        <v>3</v>
      </c>
      <c r="O99" s="81"/>
      <c r="P99" s="62">
        <v>2</v>
      </c>
      <c r="Q99" s="63">
        <v>0</v>
      </c>
      <c r="R99" s="100">
        <v>5</v>
      </c>
      <c r="S99" s="79"/>
      <c r="T99" s="81"/>
    </row>
    <row r="100" spans="1:20" x14ac:dyDescent="0.3">
      <c r="A100" s="98" t="s">
        <v>196</v>
      </c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81"/>
      <c r="N100" s="99">
        <v>0</v>
      </c>
      <c r="O100" s="81"/>
      <c r="P100" s="62">
        <v>17</v>
      </c>
      <c r="Q100" s="63">
        <v>0</v>
      </c>
      <c r="R100" s="100">
        <v>17</v>
      </c>
      <c r="S100" s="79"/>
      <c r="T100" s="81"/>
    </row>
    <row r="101" spans="1:20" x14ac:dyDescent="0.3">
      <c r="A101" s="98" t="s">
        <v>83</v>
      </c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81"/>
      <c r="N101" s="99">
        <v>6</v>
      </c>
      <c r="O101" s="81"/>
      <c r="P101" s="62">
        <v>38</v>
      </c>
      <c r="Q101" s="63">
        <v>0</v>
      </c>
      <c r="R101" s="100">
        <v>44</v>
      </c>
      <c r="S101" s="79"/>
      <c r="T101" s="81"/>
    </row>
    <row r="102" spans="1:20" x14ac:dyDescent="0.3">
      <c r="A102" s="98" t="s">
        <v>84</v>
      </c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81"/>
      <c r="N102" s="99">
        <v>283</v>
      </c>
      <c r="O102" s="81"/>
      <c r="P102" s="62">
        <v>466</v>
      </c>
      <c r="Q102" s="63">
        <v>0</v>
      </c>
      <c r="R102" s="100">
        <v>749</v>
      </c>
      <c r="S102" s="79"/>
      <c r="T102" s="81"/>
    </row>
    <row r="103" spans="1:20" x14ac:dyDescent="0.3">
      <c r="A103" s="98" t="s">
        <v>295</v>
      </c>
      <c r="B103" s="79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81"/>
      <c r="N103" s="99">
        <v>0</v>
      </c>
      <c r="O103" s="81"/>
      <c r="P103" s="62">
        <v>9</v>
      </c>
      <c r="Q103" s="63">
        <v>0</v>
      </c>
      <c r="R103" s="100">
        <v>9</v>
      </c>
      <c r="S103" s="79"/>
      <c r="T103" s="81"/>
    </row>
    <row r="104" spans="1:20" x14ac:dyDescent="0.3">
      <c r="A104" s="98" t="s">
        <v>85</v>
      </c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81"/>
      <c r="N104" s="99">
        <v>26</v>
      </c>
      <c r="O104" s="81"/>
      <c r="P104" s="62">
        <v>24</v>
      </c>
      <c r="Q104" s="63">
        <v>0</v>
      </c>
      <c r="R104" s="100">
        <v>50</v>
      </c>
      <c r="S104" s="79"/>
      <c r="T104" s="81"/>
    </row>
    <row r="105" spans="1:20" x14ac:dyDescent="0.3">
      <c r="A105" s="98" t="s">
        <v>155</v>
      </c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81"/>
      <c r="N105" s="99">
        <v>47</v>
      </c>
      <c r="O105" s="81"/>
      <c r="P105" s="62">
        <v>40</v>
      </c>
      <c r="Q105" s="63">
        <v>0</v>
      </c>
      <c r="R105" s="100">
        <v>87</v>
      </c>
      <c r="S105" s="79"/>
      <c r="T105" s="81"/>
    </row>
    <row r="106" spans="1:20" x14ac:dyDescent="0.3">
      <c r="A106" s="98" t="s">
        <v>230</v>
      </c>
      <c r="B106" s="79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81"/>
      <c r="N106" s="99">
        <v>1</v>
      </c>
      <c r="O106" s="81"/>
      <c r="P106" s="62">
        <v>5</v>
      </c>
      <c r="Q106" s="63">
        <v>0</v>
      </c>
      <c r="R106" s="100">
        <v>6</v>
      </c>
      <c r="S106" s="79"/>
      <c r="T106" s="81"/>
    </row>
    <row r="107" spans="1:20" x14ac:dyDescent="0.3">
      <c r="A107" s="98" t="s">
        <v>86</v>
      </c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81"/>
      <c r="N107" s="99">
        <v>95</v>
      </c>
      <c r="O107" s="81"/>
      <c r="P107" s="62">
        <v>44</v>
      </c>
      <c r="Q107" s="63">
        <v>1</v>
      </c>
      <c r="R107" s="100">
        <v>140</v>
      </c>
      <c r="S107" s="79"/>
      <c r="T107" s="81"/>
    </row>
    <row r="108" spans="1:20" x14ac:dyDescent="0.3">
      <c r="A108" s="98" t="s">
        <v>87</v>
      </c>
      <c r="B108" s="79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81"/>
      <c r="N108" s="99">
        <v>177</v>
      </c>
      <c r="O108" s="81"/>
      <c r="P108" s="62">
        <v>230</v>
      </c>
      <c r="Q108" s="63">
        <v>0</v>
      </c>
      <c r="R108" s="100">
        <v>407</v>
      </c>
      <c r="S108" s="79"/>
      <c r="T108" s="81"/>
    </row>
    <row r="109" spans="1:20" x14ac:dyDescent="0.3">
      <c r="A109" s="98" t="s">
        <v>156</v>
      </c>
      <c r="B109" s="79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81"/>
      <c r="N109" s="99">
        <v>7</v>
      </c>
      <c r="O109" s="81"/>
      <c r="P109" s="62">
        <v>8</v>
      </c>
      <c r="Q109" s="63">
        <v>0</v>
      </c>
      <c r="R109" s="100">
        <v>15</v>
      </c>
      <c r="S109" s="79"/>
      <c r="T109" s="81"/>
    </row>
    <row r="110" spans="1:20" x14ac:dyDescent="0.3">
      <c r="A110" s="98" t="s">
        <v>88</v>
      </c>
      <c r="B110" s="79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81"/>
      <c r="N110" s="99">
        <v>269</v>
      </c>
      <c r="O110" s="81"/>
      <c r="P110" s="62">
        <v>998</v>
      </c>
      <c r="Q110" s="63">
        <v>0</v>
      </c>
      <c r="R110" s="100">
        <v>1267</v>
      </c>
      <c r="S110" s="79"/>
      <c r="T110" s="81"/>
    </row>
    <row r="111" spans="1:20" x14ac:dyDescent="0.3">
      <c r="A111" s="98" t="s">
        <v>179</v>
      </c>
      <c r="B111" s="79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81"/>
      <c r="N111" s="99">
        <v>1</v>
      </c>
      <c r="O111" s="81"/>
      <c r="P111" s="62">
        <v>13</v>
      </c>
      <c r="Q111" s="63">
        <v>0</v>
      </c>
      <c r="R111" s="100">
        <v>14</v>
      </c>
      <c r="S111" s="79"/>
      <c r="T111" s="81"/>
    </row>
    <row r="112" spans="1:20" x14ac:dyDescent="0.3">
      <c r="A112" s="98" t="s">
        <v>231</v>
      </c>
      <c r="B112" s="79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81"/>
      <c r="N112" s="99">
        <v>1</v>
      </c>
      <c r="O112" s="81"/>
      <c r="P112" s="62">
        <v>0</v>
      </c>
      <c r="Q112" s="63">
        <v>0</v>
      </c>
      <c r="R112" s="100">
        <v>1</v>
      </c>
      <c r="S112" s="79"/>
      <c r="T112" s="81"/>
    </row>
    <row r="113" spans="1:20" x14ac:dyDescent="0.3">
      <c r="A113" s="98" t="s">
        <v>89</v>
      </c>
      <c r="B113" s="79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81"/>
      <c r="N113" s="99">
        <v>9</v>
      </c>
      <c r="O113" s="81"/>
      <c r="P113" s="62">
        <v>12</v>
      </c>
      <c r="Q113" s="63">
        <v>0</v>
      </c>
      <c r="R113" s="100">
        <v>21</v>
      </c>
      <c r="S113" s="79"/>
      <c r="T113" s="81"/>
    </row>
    <row r="114" spans="1:20" x14ac:dyDescent="0.3">
      <c r="A114" s="98" t="s">
        <v>145</v>
      </c>
      <c r="B114" s="79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81"/>
      <c r="N114" s="99">
        <v>3</v>
      </c>
      <c r="O114" s="81"/>
      <c r="P114" s="62">
        <v>13</v>
      </c>
      <c r="Q114" s="63">
        <v>0</v>
      </c>
      <c r="R114" s="100">
        <v>16</v>
      </c>
      <c r="S114" s="79"/>
      <c r="T114" s="81"/>
    </row>
    <row r="115" spans="1:20" x14ac:dyDescent="0.3">
      <c r="A115" s="98" t="s">
        <v>232</v>
      </c>
      <c r="B115" s="79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81"/>
      <c r="N115" s="99">
        <v>5</v>
      </c>
      <c r="O115" s="81"/>
      <c r="P115" s="62">
        <v>2</v>
      </c>
      <c r="Q115" s="63">
        <v>0</v>
      </c>
      <c r="R115" s="100">
        <v>7</v>
      </c>
      <c r="S115" s="79"/>
      <c r="T115" s="81"/>
    </row>
    <row r="116" spans="1:20" x14ac:dyDescent="0.3">
      <c r="A116" s="98" t="s">
        <v>90</v>
      </c>
      <c r="B116" s="79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81"/>
      <c r="N116" s="99">
        <v>34</v>
      </c>
      <c r="O116" s="81"/>
      <c r="P116" s="62">
        <v>100</v>
      </c>
      <c r="Q116" s="63">
        <v>0</v>
      </c>
      <c r="R116" s="100">
        <v>134</v>
      </c>
      <c r="S116" s="79"/>
      <c r="T116" s="81"/>
    </row>
    <row r="117" spans="1:20" x14ac:dyDescent="0.3">
      <c r="A117" s="98" t="s">
        <v>233</v>
      </c>
      <c r="B117" s="79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81"/>
      <c r="N117" s="99">
        <v>2</v>
      </c>
      <c r="O117" s="81"/>
      <c r="P117" s="62">
        <v>10</v>
      </c>
      <c r="Q117" s="63">
        <v>0</v>
      </c>
      <c r="R117" s="100">
        <v>12</v>
      </c>
      <c r="S117" s="79"/>
      <c r="T117" s="81"/>
    </row>
    <row r="118" spans="1:20" x14ac:dyDescent="0.3">
      <c r="A118" s="98" t="s">
        <v>91</v>
      </c>
      <c r="B118" s="79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81"/>
      <c r="N118" s="99">
        <v>21</v>
      </c>
      <c r="O118" s="81"/>
      <c r="P118" s="62">
        <v>84</v>
      </c>
      <c r="Q118" s="63">
        <v>0</v>
      </c>
      <c r="R118" s="100">
        <v>105</v>
      </c>
      <c r="S118" s="79"/>
      <c r="T118" s="81"/>
    </row>
    <row r="119" spans="1:20" x14ac:dyDescent="0.3">
      <c r="A119" s="98" t="s">
        <v>165</v>
      </c>
      <c r="B119" s="79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81"/>
      <c r="N119" s="99">
        <v>3</v>
      </c>
      <c r="O119" s="81"/>
      <c r="P119" s="62">
        <v>10</v>
      </c>
      <c r="Q119" s="63">
        <v>0</v>
      </c>
      <c r="R119" s="100">
        <v>13</v>
      </c>
      <c r="S119" s="79"/>
      <c r="T119" s="81"/>
    </row>
    <row r="120" spans="1:20" x14ac:dyDescent="0.3">
      <c r="A120" s="98" t="s">
        <v>197</v>
      </c>
      <c r="B120" s="79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81"/>
      <c r="N120" s="99">
        <v>6</v>
      </c>
      <c r="O120" s="81"/>
      <c r="P120" s="62">
        <v>1</v>
      </c>
      <c r="Q120" s="63">
        <v>0</v>
      </c>
      <c r="R120" s="100">
        <v>7</v>
      </c>
      <c r="S120" s="79"/>
      <c r="T120" s="81"/>
    </row>
    <row r="121" spans="1:20" x14ac:dyDescent="0.3">
      <c r="A121" s="98" t="s">
        <v>296</v>
      </c>
      <c r="B121" s="79"/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81"/>
      <c r="N121" s="99">
        <v>2</v>
      </c>
      <c r="O121" s="81"/>
      <c r="P121" s="62">
        <v>7</v>
      </c>
      <c r="Q121" s="63">
        <v>0</v>
      </c>
      <c r="R121" s="100">
        <v>9</v>
      </c>
      <c r="S121" s="79"/>
      <c r="T121" s="81"/>
    </row>
    <row r="122" spans="1:20" x14ac:dyDescent="0.3">
      <c r="A122" s="98" t="s">
        <v>92</v>
      </c>
      <c r="B122" s="79"/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81"/>
      <c r="N122" s="99">
        <v>82</v>
      </c>
      <c r="O122" s="81"/>
      <c r="P122" s="62">
        <v>575</v>
      </c>
      <c r="Q122" s="63">
        <v>0</v>
      </c>
      <c r="R122" s="100">
        <v>657</v>
      </c>
      <c r="S122" s="79"/>
      <c r="T122" s="81"/>
    </row>
    <row r="123" spans="1:20" x14ac:dyDescent="0.3">
      <c r="A123" s="98" t="s">
        <v>166</v>
      </c>
      <c r="B123" s="79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81"/>
      <c r="N123" s="99">
        <v>2</v>
      </c>
      <c r="O123" s="81"/>
      <c r="P123" s="62">
        <v>59</v>
      </c>
      <c r="Q123" s="63">
        <v>0</v>
      </c>
      <c r="R123" s="100">
        <v>61</v>
      </c>
      <c r="S123" s="79"/>
      <c r="T123" s="81"/>
    </row>
    <row r="124" spans="1:20" x14ac:dyDescent="0.3">
      <c r="A124" s="98" t="s">
        <v>297</v>
      </c>
      <c r="B124" s="79"/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81"/>
      <c r="N124" s="99">
        <v>6</v>
      </c>
      <c r="O124" s="81"/>
      <c r="P124" s="62">
        <v>39</v>
      </c>
      <c r="Q124" s="63">
        <v>0</v>
      </c>
      <c r="R124" s="100">
        <v>45</v>
      </c>
      <c r="S124" s="79"/>
      <c r="T124" s="81"/>
    </row>
    <row r="125" spans="1:20" x14ac:dyDescent="0.3">
      <c r="A125" s="98" t="s">
        <v>198</v>
      </c>
      <c r="B125" s="79"/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81"/>
      <c r="N125" s="99">
        <v>6</v>
      </c>
      <c r="O125" s="81"/>
      <c r="P125" s="62">
        <v>19</v>
      </c>
      <c r="Q125" s="63">
        <v>0</v>
      </c>
      <c r="R125" s="100">
        <v>25</v>
      </c>
      <c r="S125" s="79"/>
      <c r="T125" s="81"/>
    </row>
    <row r="126" spans="1:20" x14ac:dyDescent="0.3">
      <c r="A126" s="98" t="s">
        <v>234</v>
      </c>
      <c r="B126" s="79"/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81"/>
      <c r="N126" s="99">
        <v>0</v>
      </c>
      <c r="O126" s="81"/>
      <c r="P126" s="62">
        <v>2</v>
      </c>
      <c r="Q126" s="63">
        <v>0</v>
      </c>
      <c r="R126" s="100">
        <v>2</v>
      </c>
      <c r="S126" s="79"/>
      <c r="T126" s="81"/>
    </row>
    <row r="127" spans="1:20" x14ac:dyDescent="0.3">
      <c r="A127" s="98" t="s">
        <v>146</v>
      </c>
      <c r="B127" s="79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81"/>
      <c r="N127" s="99">
        <v>4</v>
      </c>
      <c r="O127" s="81"/>
      <c r="P127" s="62">
        <v>10</v>
      </c>
      <c r="Q127" s="63">
        <v>0</v>
      </c>
      <c r="R127" s="100">
        <v>14</v>
      </c>
      <c r="S127" s="79"/>
      <c r="T127" s="81"/>
    </row>
    <row r="128" spans="1:20" x14ac:dyDescent="0.3">
      <c r="A128" s="98" t="s">
        <v>199</v>
      </c>
      <c r="B128" s="79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81"/>
      <c r="N128" s="99">
        <v>12</v>
      </c>
      <c r="O128" s="81"/>
      <c r="P128" s="62">
        <v>12</v>
      </c>
      <c r="Q128" s="63">
        <v>0</v>
      </c>
      <c r="R128" s="100">
        <v>24</v>
      </c>
      <c r="S128" s="79"/>
      <c r="T128" s="81"/>
    </row>
    <row r="129" spans="1:20" x14ac:dyDescent="0.3">
      <c r="A129" s="98" t="s">
        <v>298</v>
      </c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81"/>
      <c r="N129" s="99">
        <v>207</v>
      </c>
      <c r="O129" s="81"/>
      <c r="P129" s="62">
        <v>602</v>
      </c>
      <c r="Q129" s="63">
        <v>0</v>
      </c>
      <c r="R129" s="100">
        <v>809</v>
      </c>
      <c r="S129" s="79"/>
      <c r="T129" s="81"/>
    </row>
    <row r="130" spans="1:20" x14ac:dyDescent="0.3">
      <c r="A130" s="98" t="s">
        <v>93</v>
      </c>
      <c r="B130" s="79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81"/>
      <c r="N130" s="99">
        <v>9</v>
      </c>
      <c r="O130" s="81"/>
      <c r="P130" s="62">
        <v>48</v>
      </c>
      <c r="Q130" s="63">
        <v>1</v>
      </c>
      <c r="R130" s="100">
        <v>58</v>
      </c>
      <c r="S130" s="79"/>
      <c r="T130" s="81"/>
    </row>
    <row r="131" spans="1:20" x14ac:dyDescent="0.3">
      <c r="A131" s="98" t="s">
        <v>94</v>
      </c>
      <c r="B131" s="79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81"/>
      <c r="N131" s="99">
        <v>12</v>
      </c>
      <c r="O131" s="81"/>
      <c r="P131" s="62">
        <v>33</v>
      </c>
      <c r="Q131" s="63">
        <v>1</v>
      </c>
      <c r="R131" s="100">
        <v>46</v>
      </c>
      <c r="S131" s="79"/>
      <c r="T131" s="81"/>
    </row>
    <row r="132" spans="1:20" x14ac:dyDescent="0.3">
      <c r="A132" s="98" t="s">
        <v>200</v>
      </c>
      <c r="B132" s="79"/>
      <c r="C132" s="79"/>
      <c r="D132" s="79"/>
      <c r="E132" s="79"/>
      <c r="F132" s="79"/>
      <c r="G132" s="79"/>
      <c r="H132" s="79"/>
      <c r="I132" s="79"/>
      <c r="J132" s="79"/>
      <c r="K132" s="79"/>
      <c r="L132" s="79"/>
      <c r="M132" s="81"/>
      <c r="N132" s="99">
        <v>32</v>
      </c>
      <c r="O132" s="81"/>
      <c r="P132" s="62">
        <v>23</v>
      </c>
      <c r="Q132" s="63">
        <v>0</v>
      </c>
      <c r="R132" s="100">
        <v>55</v>
      </c>
      <c r="S132" s="79"/>
      <c r="T132" s="81"/>
    </row>
    <row r="133" spans="1:20" x14ac:dyDescent="0.3">
      <c r="A133" s="98" t="s">
        <v>95</v>
      </c>
      <c r="B133" s="79"/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M133" s="81"/>
      <c r="N133" s="99">
        <v>251</v>
      </c>
      <c r="O133" s="81"/>
      <c r="P133" s="62">
        <v>210</v>
      </c>
      <c r="Q133" s="63">
        <v>1</v>
      </c>
      <c r="R133" s="100">
        <v>462</v>
      </c>
      <c r="S133" s="79"/>
      <c r="T133" s="81"/>
    </row>
    <row r="134" spans="1:20" x14ac:dyDescent="0.3">
      <c r="A134" s="98" t="s">
        <v>275</v>
      </c>
      <c r="B134" s="79"/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M134" s="81"/>
      <c r="N134" s="99">
        <v>24</v>
      </c>
      <c r="O134" s="81"/>
      <c r="P134" s="62">
        <v>0</v>
      </c>
      <c r="Q134" s="63">
        <v>0</v>
      </c>
      <c r="R134" s="100">
        <v>24</v>
      </c>
      <c r="S134" s="79"/>
      <c r="T134" s="81"/>
    </row>
    <row r="135" spans="1:20" x14ac:dyDescent="0.3">
      <c r="A135" s="98" t="s">
        <v>201</v>
      </c>
      <c r="B135" s="79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81"/>
      <c r="N135" s="99">
        <v>40</v>
      </c>
      <c r="O135" s="81"/>
      <c r="P135" s="62">
        <v>32</v>
      </c>
      <c r="Q135" s="63">
        <v>0</v>
      </c>
      <c r="R135" s="100">
        <v>72</v>
      </c>
      <c r="S135" s="79"/>
      <c r="T135" s="81"/>
    </row>
    <row r="136" spans="1:20" x14ac:dyDescent="0.3">
      <c r="A136" s="98" t="s">
        <v>96</v>
      </c>
      <c r="B136" s="79"/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81"/>
      <c r="N136" s="99">
        <v>31</v>
      </c>
      <c r="O136" s="81"/>
      <c r="P136" s="62">
        <v>129</v>
      </c>
      <c r="Q136" s="63">
        <v>0</v>
      </c>
      <c r="R136" s="100">
        <v>160</v>
      </c>
      <c r="S136" s="79"/>
      <c r="T136" s="81"/>
    </row>
    <row r="137" spans="1:20" x14ac:dyDescent="0.3">
      <c r="A137" s="98" t="s">
        <v>299</v>
      </c>
      <c r="B137" s="79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81"/>
      <c r="N137" s="99">
        <v>0</v>
      </c>
      <c r="O137" s="81"/>
      <c r="P137" s="62">
        <v>3</v>
      </c>
      <c r="Q137" s="63">
        <v>0</v>
      </c>
      <c r="R137" s="100">
        <v>3</v>
      </c>
      <c r="S137" s="79"/>
      <c r="T137" s="81"/>
    </row>
    <row r="138" spans="1:20" x14ac:dyDescent="0.3">
      <c r="A138" s="98" t="s">
        <v>202</v>
      </c>
      <c r="B138" s="79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81"/>
      <c r="N138" s="99">
        <v>4</v>
      </c>
      <c r="O138" s="81"/>
      <c r="P138" s="62">
        <v>0</v>
      </c>
      <c r="Q138" s="63">
        <v>0</v>
      </c>
      <c r="R138" s="100">
        <v>4</v>
      </c>
      <c r="S138" s="79"/>
      <c r="T138" s="81"/>
    </row>
    <row r="139" spans="1:20" x14ac:dyDescent="0.3">
      <c r="A139" s="98" t="s">
        <v>203</v>
      </c>
      <c r="B139" s="79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81"/>
      <c r="N139" s="99">
        <v>40</v>
      </c>
      <c r="O139" s="81"/>
      <c r="P139" s="62">
        <v>95</v>
      </c>
      <c r="Q139" s="63">
        <v>0</v>
      </c>
      <c r="R139" s="100">
        <v>135</v>
      </c>
      <c r="S139" s="79"/>
      <c r="T139" s="81"/>
    </row>
    <row r="140" spans="1:20" x14ac:dyDescent="0.3">
      <c r="A140" s="98" t="s">
        <v>300</v>
      </c>
      <c r="B140" s="79"/>
      <c r="C140" s="79"/>
      <c r="D140" s="79"/>
      <c r="E140" s="79"/>
      <c r="F140" s="79"/>
      <c r="G140" s="79"/>
      <c r="H140" s="79"/>
      <c r="I140" s="79"/>
      <c r="J140" s="79"/>
      <c r="K140" s="79"/>
      <c r="L140" s="79"/>
      <c r="M140" s="81"/>
      <c r="N140" s="99">
        <v>0</v>
      </c>
      <c r="O140" s="81"/>
      <c r="P140" s="62">
        <v>4</v>
      </c>
      <c r="Q140" s="63">
        <v>0</v>
      </c>
      <c r="R140" s="100">
        <v>4</v>
      </c>
      <c r="S140" s="79"/>
      <c r="T140" s="81"/>
    </row>
    <row r="141" spans="1:20" x14ac:dyDescent="0.3">
      <c r="A141" s="98" t="s">
        <v>97</v>
      </c>
      <c r="B141" s="79"/>
      <c r="C141" s="79"/>
      <c r="D141" s="79"/>
      <c r="E141" s="79"/>
      <c r="F141" s="79"/>
      <c r="G141" s="79"/>
      <c r="H141" s="79"/>
      <c r="I141" s="79"/>
      <c r="J141" s="79"/>
      <c r="K141" s="79"/>
      <c r="L141" s="79"/>
      <c r="M141" s="81"/>
      <c r="N141" s="99">
        <v>61</v>
      </c>
      <c r="O141" s="81"/>
      <c r="P141" s="62">
        <v>165</v>
      </c>
      <c r="Q141" s="63">
        <v>0</v>
      </c>
      <c r="R141" s="100">
        <v>226</v>
      </c>
      <c r="S141" s="79"/>
      <c r="T141" s="81"/>
    </row>
    <row r="142" spans="1:20" x14ac:dyDescent="0.3">
      <c r="A142" s="98" t="s">
        <v>301</v>
      </c>
      <c r="B142" s="79"/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81"/>
      <c r="N142" s="99">
        <v>67</v>
      </c>
      <c r="O142" s="81"/>
      <c r="P142" s="62">
        <v>211</v>
      </c>
      <c r="Q142" s="63">
        <v>0</v>
      </c>
      <c r="R142" s="100">
        <v>278</v>
      </c>
      <c r="S142" s="79"/>
      <c r="T142" s="81"/>
    </row>
    <row r="143" spans="1:20" x14ac:dyDescent="0.3">
      <c r="A143" s="98" t="s">
        <v>302</v>
      </c>
      <c r="B143" s="79"/>
      <c r="C143" s="79"/>
      <c r="D143" s="79"/>
      <c r="E143" s="79"/>
      <c r="F143" s="79"/>
      <c r="G143" s="79"/>
      <c r="H143" s="79"/>
      <c r="I143" s="79"/>
      <c r="J143" s="79"/>
      <c r="K143" s="79"/>
      <c r="L143" s="79"/>
      <c r="M143" s="81"/>
      <c r="N143" s="99">
        <v>0</v>
      </c>
      <c r="O143" s="81"/>
      <c r="P143" s="62">
        <v>1</v>
      </c>
      <c r="Q143" s="63">
        <v>0</v>
      </c>
      <c r="R143" s="100">
        <v>1</v>
      </c>
      <c r="S143" s="79"/>
      <c r="T143" s="81"/>
    </row>
    <row r="144" spans="1:20" x14ac:dyDescent="0.3">
      <c r="A144" s="98" t="s">
        <v>204</v>
      </c>
      <c r="B144" s="79"/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81"/>
      <c r="N144" s="99">
        <v>2</v>
      </c>
      <c r="O144" s="81"/>
      <c r="P144" s="62">
        <v>0</v>
      </c>
      <c r="Q144" s="63">
        <v>0</v>
      </c>
      <c r="R144" s="100">
        <v>2</v>
      </c>
      <c r="S144" s="79"/>
      <c r="T144" s="81"/>
    </row>
    <row r="145" spans="1:20" x14ac:dyDescent="0.3">
      <c r="A145" s="98" t="s">
        <v>303</v>
      </c>
      <c r="B145" s="79"/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81"/>
      <c r="N145" s="99">
        <v>4</v>
      </c>
      <c r="O145" s="81"/>
      <c r="P145" s="62">
        <v>0</v>
      </c>
      <c r="Q145" s="63">
        <v>0</v>
      </c>
      <c r="R145" s="100">
        <v>4</v>
      </c>
      <c r="S145" s="79"/>
      <c r="T145" s="81"/>
    </row>
    <row r="146" spans="1:20" x14ac:dyDescent="0.3">
      <c r="A146" s="98" t="s">
        <v>235</v>
      </c>
      <c r="B146" s="79"/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81"/>
      <c r="N146" s="99">
        <v>76</v>
      </c>
      <c r="O146" s="81"/>
      <c r="P146" s="62">
        <v>14</v>
      </c>
      <c r="Q146" s="63">
        <v>0</v>
      </c>
      <c r="R146" s="100">
        <v>90</v>
      </c>
      <c r="S146" s="79"/>
      <c r="T146" s="81"/>
    </row>
    <row r="147" spans="1:20" x14ac:dyDescent="0.3">
      <c r="A147" s="98" t="s">
        <v>171</v>
      </c>
      <c r="B147" s="79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81"/>
      <c r="N147" s="99">
        <v>0</v>
      </c>
      <c r="O147" s="81"/>
      <c r="P147" s="62">
        <v>9</v>
      </c>
      <c r="Q147" s="63">
        <v>0</v>
      </c>
      <c r="R147" s="100">
        <v>9</v>
      </c>
      <c r="S147" s="79"/>
      <c r="T147" s="81"/>
    </row>
    <row r="148" spans="1:20" x14ac:dyDescent="0.3">
      <c r="A148" s="98" t="s">
        <v>98</v>
      </c>
      <c r="B148" s="79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81"/>
      <c r="N148" s="99">
        <v>7</v>
      </c>
      <c r="O148" s="81"/>
      <c r="P148" s="62">
        <v>24</v>
      </c>
      <c r="Q148" s="63">
        <v>0</v>
      </c>
      <c r="R148" s="100">
        <v>31</v>
      </c>
      <c r="S148" s="79"/>
      <c r="T148" s="81"/>
    </row>
    <row r="149" spans="1:20" x14ac:dyDescent="0.3">
      <c r="A149" s="98" t="s">
        <v>304</v>
      </c>
      <c r="B149" s="79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81"/>
      <c r="N149" s="99">
        <v>0</v>
      </c>
      <c r="O149" s="81"/>
      <c r="P149" s="62">
        <v>3</v>
      </c>
      <c r="Q149" s="63">
        <v>0</v>
      </c>
      <c r="R149" s="100">
        <v>3</v>
      </c>
      <c r="S149" s="79"/>
      <c r="T149" s="81"/>
    </row>
    <row r="150" spans="1:20" x14ac:dyDescent="0.3">
      <c r="A150" s="98" t="s">
        <v>205</v>
      </c>
      <c r="B150" s="79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81"/>
      <c r="N150" s="99">
        <v>1</v>
      </c>
      <c r="O150" s="81"/>
      <c r="P150" s="62">
        <v>3</v>
      </c>
      <c r="Q150" s="63">
        <v>0</v>
      </c>
      <c r="R150" s="100">
        <v>4</v>
      </c>
      <c r="S150" s="79"/>
      <c r="T150" s="81"/>
    </row>
    <row r="151" spans="1:20" x14ac:dyDescent="0.3">
      <c r="A151" s="98" t="s">
        <v>236</v>
      </c>
      <c r="B151" s="79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81"/>
      <c r="N151" s="99">
        <v>1</v>
      </c>
      <c r="O151" s="81"/>
      <c r="P151" s="62">
        <v>0</v>
      </c>
      <c r="Q151" s="63">
        <v>0</v>
      </c>
      <c r="R151" s="100">
        <v>1</v>
      </c>
      <c r="S151" s="79"/>
      <c r="T151" s="81"/>
    </row>
    <row r="152" spans="1:20" x14ac:dyDescent="0.3">
      <c r="A152" s="98" t="s">
        <v>237</v>
      </c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81"/>
      <c r="N152" s="99">
        <v>1</v>
      </c>
      <c r="O152" s="81"/>
      <c r="P152" s="62">
        <v>6</v>
      </c>
      <c r="Q152" s="63">
        <v>0</v>
      </c>
      <c r="R152" s="100">
        <v>7</v>
      </c>
      <c r="S152" s="79"/>
      <c r="T152" s="81"/>
    </row>
    <row r="153" spans="1:20" x14ac:dyDescent="0.3">
      <c r="A153" s="98" t="s">
        <v>147</v>
      </c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81"/>
      <c r="N153" s="99">
        <v>81</v>
      </c>
      <c r="O153" s="81"/>
      <c r="P153" s="62">
        <v>67</v>
      </c>
      <c r="Q153" s="63">
        <v>0</v>
      </c>
      <c r="R153" s="100">
        <v>148</v>
      </c>
      <c r="S153" s="79"/>
      <c r="T153" s="81"/>
    </row>
    <row r="154" spans="1:20" x14ac:dyDescent="0.3">
      <c r="A154" s="98" t="s">
        <v>238</v>
      </c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81"/>
      <c r="N154" s="99">
        <v>5</v>
      </c>
      <c r="O154" s="81"/>
      <c r="P154" s="62">
        <v>12</v>
      </c>
      <c r="Q154" s="63">
        <v>0</v>
      </c>
      <c r="R154" s="100">
        <v>17</v>
      </c>
      <c r="S154" s="79"/>
      <c r="T154" s="81"/>
    </row>
    <row r="155" spans="1:20" x14ac:dyDescent="0.3">
      <c r="A155" s="98" t="s">
        <v>99</v>
      </c>
      <c r="B155" s="79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81"/>
      <c r="N155" s="99">
        <v>57</v>
      </c>
      <c r="O155" s="81"/>
      <c r="P155" s="62">
        <v>197</v>
      </c>
      <c r="Q155" s="63">
        <v>0</v>
      </c>
      <c r="R155" s="100">
        <v>254</v>
      </c>
      <c r="S155" s="79"/>
      <c r="T155" s="81"/>
    </row>
    <row r="156" spans="1:20" x14ac:dyDescent="0.3">
      <c r="A156" s="98" t="s">
        <v>305</v>
      </c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81"/>
      <c r="N156" s="99">
        <v>0</v>
      </c>
      <c r="O156" s="81"/>
      <c r="P156" s="62">
        <v>3</v>
      </c>
      <c r="Q156" s="63">
        <v>0</v>
      </c>
      <c r="R156" s="100">
        <v>3</v>
      </c>
      <c r="S156" s="79"/>
      <c r="T156" s="81"/>
    </row>
    <row r="157" spans="1:20" x14ac:dyDescent="0.3">
      <c r="A157" s="98" t="s">
        <v>206</v>
      </c>
      <c r="B157" s="79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81"/>
      <c r="N157" s="99">
        <v>31</v>
      </c>
      <c r="O157" s="81"/>
      <c r="P157" s="62">
        <v>0</v>
      </c>
      <c r="Q157" s="63">
        <v>0</v>
      </c>
      <c r="R157" s="100">
        <v>31</v>
      </c>
      <c r="S157" s="79"/>
      <c r="T157" s="81"/>
    </row>
    <row r="158" spans="1:20" x14ac:dyDescent="0.3">
      <c r="A158" s="98" t="s">
        <v>306</v>
      </c>
      <c r="B158" s="79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81"/>
      <c r="N158" s="99">
        <v>9</v>
      </c>
      <c r="O158" s="81"/>
      <c r="P158" s="62">
        <v>8</v>
      </c>
      <c r="Q158" s="63">
        <v>0</v>
      </c>
      <c r="R158" s="100">
        <v>17</v>
      </c>
      <c r="S158" s="79"/>
      <c r="T158" s="81"/>
    </row>
    <row r="159" spans="1:20" x14ac:dyDescent="0.3">
      <c r="A159" s="98" t="s">
        <v>207</v>
      </c>
      <c r="B159" s="79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81"/>
      <c r="N159" s="99">
        <v>15</v>
      </c>
      <c r="O159" s="81"/>
      <c r="P159" s="62">
        <v>1</v>
      </c>
      <c r="Q159" s="63">
        <v>0</v>
      </c>
      <c r="R159" s="100">
        <v>16</v>
      </c>
      <c r="S159" s="79"/>
      <c r="T159" s="81"/>
    </row>
    <row r="160" spans="1:20" x14ac:dyDescent="0.3">
      <c r="A160" s="98" t="s">
        <v>100</v>
      </c>
      <c r="B160" s="79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81"/>
      <c r="N160" s="99">
        <v>28</v>
      </c>
      <c r="O160" s="81"/>
      <c r="P160" s="62">
        <v>111</v>
      </c>
      <c r="Q160" s="63">
        <v>0</v>
      </c>
      <c r="R160" s="100">
        <v>139</v>
      </c>
      <c r="S160" s="79"/>
      <c r="T160" s="81"/>
    </row>
    <row r="161" spans="1:20" x14ac:dyDescent="0.3">
      <c r="A161" s="98" t="s">
        <v>101</v>
      </c>
      <c r="B161" s="79"/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81"/>
      <c r="N161" s="99">
        <v>263</v>
      </c>
      <c r="O161" s="81"/>
      <c r="P161" s="62">
        <v>569</v>
      </c>
      <c r="Q161" s="63">
        <v>0</v>
      </c>
      <c r="R161" s="100">
        <v>832</v>
      </c>
      <c r="S161" s="79"/>
      <c r="T161" s="81"/>
    </row>
    <row r="162" spans="1:20" x14ac:dyDescent="0.3">
      <c r="A162" s="98" t="s">
        <v>307</v>
      </c>
      <c r="B162" s="79"/>
      <c r="C162" s="79"/>
      <c r="D162" s="79"/>
      <c r="E162" s="79"/>
      <c r="F162" s="79"/>
      <c r="G162" s="79"/>
      <c r="H162" s="79"/>
      <c r="I162" s="79"/>
      <c r="J162" s="79"/>
      <c r="K162" s="79"/>
      <c r="L162" s="79"/>
      <c r="M162" s="81"/>
      <c r="N162" s="99">
        <v>1</v>
      </c>
      <c r="O162" s="81"/>
      <c r="P162" s="62">
        <v>0</v>
      </c>
      <c r="Q162" s="63">
        <v>0</v>
      </c>
      <c r="R162" s="100">
        <v>1</v>
      </c>
      <c r="S162" s="79"/>
      <c r="T162" s="81"/>
    </row>
    <row r="163" spans="1:20" x14ac:dyDescent="0.3">
      <c r="A163" s="98" t="s">
        <v>308</v>
      </c>
      <c r="B163" s="79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81"/>
      <c r="N163" s="99">
        <v>1</v>
      </c>
      <c r="O163" s="81"/>
      <c r="P163" s="62">
        <v>20</v>
      </c>
      <c r="Q163" s="63">
        <v>0</v>
      </c>
      <c r="R163" s="100">
        <v>21</v>
      </c>
      <c r="S163" s="79"/>
      <c r="T163" s="81"/>
    </row>
    <row r="164" spans="1:20" x14ac:dyDescent="0.3">
      <c r="A164" s="98" t="s">
        <v>208</v>
      </c>
      <c r="B164" s="79"/>
      <c r="C164" s="79"/>
      <c r="D164" s="79"/>
      <c r="E164" s="79"/>
      <c r="F164" s="79"/>
      <c r="G164" s="79"/>
      <c r="H164" s="79"/>
      <c r="I164" s="79"/>
      <c r="J164" s="79"/>
      <c r="K164" s="79"/>
      <c r="L164" s="79"/>
      <c r="M164" s="81"/>
      <c r="N164" s="99">
        <v>5</v>
      </c>
      <c r="O164" s="81"/>
      <c r="P164" s="62">
        <v>0</v>
      </c>
      <c r="Q164" s="63">
        <v>0</v>
      </c>
      <c r="R164" s="100">
        <v>5</v>
      </c>
      <c r="S164" s="79"/>
      <c r="T164" s="81"/>
    </row>
    <row r="165" spans="1:20" x14ac:dyDescent="0.3">
      <c r="A165" s="98" t="s">
        <v>102</v>
      </c>
      <c r="B165" s="79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81"/>
      <c r="N165" s="99">
        <v>10</v>
      </c>
      <c r="O165" s="81"/>
      <c r="P165" s="62">
        <v>204</v>
      </c>
      <c r="Q165" s="63">
        <v>0</v>
      </c>
      <c r="R165" s="100">
        <v>214</v>
      </c>
      <c r="S165" s="79"/>
      <c r="T165" s="81"/>
    </row>
    <row r="166" spans="1:20" x14ac:dyDescent="0.3">
      <c r="A166" s="98" t="s">
        <v>309</v>
      </c>
      <c r="B166" s="79"/>
      <c r="C166" s="79"/>
      <c r="D166" s="79"/>
      <c r="E166" s="79"/>
      <c r="F166" s="79"/>
      <c r="G166" s="79"/>
      <c r="H166" s="79"/>
      <c r="I166" s="79"/>
      <c r="J166" s="79"/>
      <c r="K166" s="79"/>
      <c r="L166" s="79"/>
      <c r="M166" s="81"/>
      <c r="N166" s="99">
        <v>205</v>
      </c>
      <c r="O166" s="81"/>
      <c r="P166" s="62">
        <v>167</v>
      </c>
      <c r="Q166" s="63">
        <v>0</v>
      </c>
      <c r="R166" s="100">
        <v>372</v>
      </c>
      <c r="S166" s="79"/>
      <c r="T166" s="81"/>
    </row>
    <row r="167" spans="1:20" x14ac:dyDescent="0.3">
      <c r="A167" s="98" t="s">
        <v>239</v>
      </c>
      <c r="B167" s="79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81"/>
      <c r="N167" s="99">
        <v>1</v>
      </c>
      <c r="O167" s="81"/>
      <c r="P167" s="62">
        <v>18</v>
      </c>
      <c r="Q167" s="63">
        <v>0</v>
      </c>
      <c r="R167" s="100">
        <v>19</v>
      </c>
      <c r="S167" s="79"/>
      <c r="T167" s="81"/>
    </row>
    <row r="168" spans="1:20" x14ac:dyDescent="0.3">
      <c r="A168" s="98" t="s">
        <v>209</v>
      </c>
      <c r="B168" s="79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81"/>
      <c r="N168" s="99">
        <v>27</v>
      </c>
      <c r="O168" s="81"/>
      <c r="P168" s="62">
        <v>0</v>
      </c>
      <c r="Q168" s="63">
        <v>0</v>
      </c>
      <c r="R168" s="100">
        <v>27</v>
      </c>
      <c r="S168" s="79"/>
      <c r="T168" s="81"/>
    </row>
    <row r="169" spans="1:20" x14ac:dyDescent="0.3">
      <c r="A169" s="98" t="s">
        <v>310</v>
      </c>
      <c r="B169" s="79"/>
      <c r="C169" s="79"/>
      <c r="D169" s="79"/>
      <c r="E169" s="79"/>
      <c r="F169" s="79"/>
      <c r="G169" s="79"/>
      <c r="H169" s="79"/>
      <c r="I169" s="79"/>
      <c r="J169" s="79"/>
      <c r="K169" s="79"/>
      <c r="L169" s="79"/>
      <c r="M169" s="81"/>
      <c r="N169" s="99">
        <v>641</v>
      </c>
      <c r="O169" s="81"/>
      <c r="P169" s="62">
        <v>259</v>
      </c>
      <c r="Q169" s="63">
        <v>0</v>
      </c>
      <c r="R169" s="100">
        <v>900</v>
      </c>
      <c r="S169" s="79"/>
      <c r="T169" s="81"/>
    </row>
    <row r="170" spans="1:20" x14ac:dyDescent="0.3">
      <c r="A170" s="98" t="s">
        <v>103</v>
      </c>
      <c r="B170" s="79"/>
      <c r="C170" s="79"/>
      <c r="D170" s="79"/>
      <c r="E170" s="79"/>
      <c r="F170" s="79"/>
      <c r="G170" s="79"/>
      <c r="H170" s="79"/>
      <c r="I170" s="79"/>
      <c r="J170" s="79"/>
      <c r="K170" s="79"/>
      <c r="L170" s="79"/>
      <c r="M170" s="81"/>
      <c r="N170" s="99">
        <v>4</v>
      </c>
      <c r="O170" s="81"/>
      <c r="P170" s="62">
        <v>10</v>
      </c>
      <c r="Q170" s="63">
        <v>0</v>
      </c>
      <c r="R170" s="100">
        <v>14</v>
      </c>
      <c r="S170" s="79"/>
      <c r="T170" s="81"/>
    </row>
    <row r="171" spans="1:20" x14ac:dyDescent="0.3">
      <c r="A171" s="98" t="s">
        <v>311</v>
      </c>
      <c r="B171" s="79"/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81"/>
      <c r="N171" s="99">
        <v>0</v>
      </c>
      <c r="O171" s="81"/>
      <c r="P171" s="62">
        <v>1</v>
      </c>
      <c r="Q171" s="63">
        <v>0</v>
      </c>
      <c r="R171" s="100">
        <v>1</v>
      </c>
      <c r="S171" s="79"/>
      <c r="T171" s="81"/>
    </row>
    <row r="172" spans="1:20" x14ac:dyDescent="0.3">
      <c r="A172" s="98" t="s">
        <v>104</v>
      </c>
      <c r="B172" s="79"/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81"/>
      <c r="N172" s="99">
        <v>138</v>
      </c>
      <c r="O172" s="81"/>
      <c r="P172" s="62">
        <v>36</v>
      </c>
      <c r="Q172" s="63">
        <v>0</v>
      </c>
      <c r="R172" s="100">
        <v>174</v>
      </c>
      <c r="S172" s="79"/>
      <c r="T172" s="81"/>
    </row>
    <row r="173" spans="1:20" x14ac:dyDescent="0.3">
      <c r="A173" s="98" t="s">
        <v>210</v>
      </c>
      <c r="B173" s="79"/>
      <c r="C173" s="79"/>
      <c r="D173" s="79"/>
      <c r="E173" s="79"/>
      <c r="F173" s="79"/>
      <c r="G173" s="79"/>
      <c r="H173" s="79"/>
      <c r="I173" s="79"/>
      <c r="J173" s="79"/>
      <c r="K173" s="79"/>
      <c r="L173" s="79"/>
      <c r="M173" s="81"/>
      <c r="N173" s="99">
        <v>76</v>
      </c>
      <c r="O173" s="81"/>
      <c r="P173" s="62">
        <v>1</v>
      </c>
      <c r="Q173" s="63">
        <v>4</v>
      </c>
      <c r="R173" s="100">
        <v>81</v>
      </c>
      <c r="S173" s="79"/>
      <c r="T173" s="81"/>
    </row>
    <row r="174" spans="1:20" x14ac:dyDescent="0.3">
      <c r="A174" s="98" t="s">
        <v>312</v>
      </c>
      <c r="B174" s="79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81"/>
      <c r="N174" s="99">
        <v>13</v>
      </c>
      <c r="O174" s="81"/>
      <c r="P174" s="62">
        <v>9</v>
      </c>
      <c r="Q174" s="63">
        <v>0</v>
      </c>
      <c r="R174" s="100">
        <v>22</v>
      </c>
      <c r="S174" s="79"/>
      <c r="T174" s="81"/>
    </row>
    <row r="175" spans="1:20" x14ac:dyDescent="0.3">
      <c r="A175" s="98" t="s">
        <v>105</v>
      </c>
      <c r="B175" s="79"/>
      <c r="C175" s="79"/>
      <c r="D175" s="79"/>
      <c r="E175" s="79"/>
      <c r="F175" s="79"/>
      <c r="G175" s="79"/>
      <c r="H175" s="79"/>
      <c r="I175" s="79"/>
      <c r="J175" s="79"/>
      <c r="K175" s="79"/>
      <c r="L175" s="79"/>
      <c r="M175" s="81"/>
      <c r="N175" s="99">
        <v>7</v>
      </c>
      <c r="O175" s="81"/>
      <c r="P175" s="62">
        <v>48</v>
      </c>
      <c r="Q175" s="63">
        <v>0</v>
      </c>
      <c r="R175" s="100">
        <v>55</v>
      </c>
      <c r="S175" s="79"/>
      <c r="T175" s="81"/>
    </row>
    <row r="176" spans="1:20" x14ac:dyDescent="0.3">
      <c r="A176" s="98" t="s">
        <v>106</v>
      </c>
      <c r="B176" s="79"/>
      <c r="C176" s="79"/>
      <c r="D176" s="79"/>
      <c r="E176" s="79"/>
      <c r="F176" s="79"/>
      <c r="G176" s="79"/>
      <c r="H176" s="79"/>
      <c r="I176" s="79"/>
      <c r="J176" s="79"/>
      <c r="K176" s="79"/>
      <c r="L176" s="79"/>
      <c r="M176" s="81"/>
      <c r="N176" s="99">
        <v>2</v>
      </c>
      <c r="O176" s="81"/>
      <c r="P176" s="62">
        <v>2</v>
      </c>
      <c r="Q176" s="63">
        <v>0</v>
      </c>
      <c r="R176" s="100">
        <v>4</v>
      </c>
      <c r="S176" s="79"/>
      <c r="T176" s="81"/>
    </row>
    <row r="177" spans="1:20" x14ac:dyDescent="0.3">
      <c r="A177" s="98" t="s">
        <v>107</v>
      </c>
      <c r="B177" s="79"/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81"/>
      <c r="N177" s="99">
        <v>6</v>
      </c>
      <c r="O177" s="81"/>
      <c r="P177" s="62">
        <v>14</v>
      </c>
      <c r="Q177" s="63">
        <v>0</v>
      </c>
      <c r="R177" s="100">
        <v>20</v>
      </c>
      <c r="S177" s="79"/>
      <c r="T177" s="81"/>
    </row>
    <row r="178" spans="1:20" x14ac:dyDescent="0.3">
      <c r="A178" s="98" t="s">
        <v>167</v>
      </c>
      <c r="B178" s="79"/>
      <c r="C178" s="79"/>
      <c r="D178" s="79"/>
      <c r="E178" s="79"/>
      <c r="F178" s="79"/>
      <c r="G178" s="79"/>
      <c r="H178" s="79"/>
      <c r="I178" s="79"/>
      <c r="J178" s="79"/>
      <c r="K178" s="79"/>
      <c r="L178" s="79"/>
      <c r="M178" s="81"/>
      <c r="N178" s="99">
        <v>13</v>
      </c>
      <c r="O178" s="81"/>
      <c r="P178" s="62">
        <v>30</v>
      </c>
      <c r="Q178" s="63">
        <v>0</v>
      </c>
      <c r="R178" s="100">
        <v>43</v>
      </c>
      <c r="S178" s="79"/>
      <c r="T178" s="81"/>
    </row>
    <row r="179" spans="1:20" x14ac:dyDescent="0.3">
      <c r="A179" s="98" t="s">
        <v>168</v>
      </c>
      <c r="B179" s="79"/>
      <c r="C179" s="79"/>
      <c r="D179" s="79"/>
      <c r="E179" s="79"/>
      <c r="F179" s="79"/>
      <c r="G179" s="79"/>
      <c r="H179" s="79"/>
      <c r="I179" s="79"/>
      <c r="J179" s="79"/>
      <c r="K179" s="79"/>
      <c r="L179" s="79"/>
      <c r="M179" s="81"/>
      <c r="N179" s="99">
        <v>25</v>
      </c>
      <c r="O179" s="81"/>
      <c r="P179" s="62">
        <v>79</v>
      </c>
      <c r="Q179" s="63">
        <v>0</v>
      </c>
      <c r="R179" s="100">
        <v>104</v>
      </c>
      <c r="S179" s="79"/>
      <c r="T179" s="81"/>
    </row>
    <row r="180" spans="1:20" x14ac:dyDescent="0.3">
      <c r="A180" s="98" t="s">
        <v>108</v>
      </c>
      <c r="B180" s="79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81"/>
      <c r="N180" s="99">
        <v>11</v>
      </c>
      <c r="O180" s="81"/>
      <c r="P180" s="62">
        <v>32</v>
      </c>
      <c r="Q180" s="63">
        <v>0</v>
      </c>
      <c r="R180" s="100">
        <v>43</v>
      </c>
      <c r="S180" s="79"/>
      <c r="T180" s="81"/>
    </row>
    <row r="181" spans="1:20" x14ac:dyDescent="0.3">
      <c r="A181" s="98" t="s">
        <v>109</v>
      </c>
      <c r="B181" s="79"/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81"/>
      <c r="N181" s="99">
        <v>13</v>
      </c>
      <c r="O181" s="81"/>
      <c r="P181" s="62">
        <v>36</v>
      </c>
      <c r="Q181" s="63">
        <v>0</v>
      </c>
      <c r="R181" s="100">
        <v>49</v>
      </c>
      <c r="S181" s="79"/>
      <c r="T181" s="81"/>
    </row>
    <row r="182" spans="1:20" x14ac:dyDescent="0.3">
      <c r="A182" s="98" t="s">
        <v>313</v>
      </c>
      <c r="B182" s="79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81"/>
      <c r="N182" s="99">
        <v>279</v>
      </c>
      <c r="O182" s="81"/>
      <c r="P182" s="62">
        <v>445</v>
      </c>
      <c r="Q182" s="63">
        <v>0</v>
      </c>
      <c r="R182" s="100">
        <v>724</v>
      </c>
      <c r="S182" s="79"/>
      <c r="T182" s="81"/>
    </row>
    <row r="183" spans="1:20" x14ac:dyDescent="0.3">
      <c r="A183" s="98" t="s">
        <v>110</v>
      </c>
      <c r="B183" s="79"/>
      <c r="C183" s="79"/>
      <c r="D183" s="79"/>
      <c r="E183" s="79"/>
      <c r="F183" s="79"/>
      <c r="G183" s="79"/>
      <c r="H183" s="79"/>
      <c r="I183" s="79"/>
      <c r="J183" s="79"/>
      <c r="K183" s="79"/>
      <c r="L183" s="79"/>
      <c r="M183" s="81"/>
      <c r="N183" s="99">
        <v>22</v>
      </c>
      <c r="O183" s="81"/>
      <c r="P183" s="62">
        <v>64</v>
      </c>
      <c r="Q183" s="63">
        <v>0</v>
      </c>
      <c r="R183" s="100">
        <v>86</v>
      </c>
      <c r="S183" s="79"/>
      <c r="T183" s="81"/>
    </row>
    <row r="184" spans="1:20" x14ac:dyDescent="0.3">
      <c r="A184" s="98" t="s">
        <v>240</v>
      </c>
      <c r="B184" s="79"/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81"/>
      <c r="N184" s="99">
        <v>2</v>
      </c>
      <c r="O184" s="81"/>
      <c r="P184" s="62">
        <v>0</v>
      </c>
      <c r="Q184" s="63">
        <v>0</v>
      </c>
      <c r="R184" s="100">
        <v>2</v>
      </c>
      <c r="S184" s="79"/>
      <c r="T184" s="81"/>
    </row>
    <row r="185" spans="1:20" x14ac:dyDescent="0.3">
      <c r="A185" s="98" t="s">
        <v>111</v>
      </c>
      <c r="B185" s="79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81"/>
      <c r="N185" s="99">
        <v>22</v>
      </c>
      <c r="O185" s="81"/>
      <c r="P185" s="62">
        <v>62</v>
      </c>
      <c r="Q185" s="63">
        <v>0</v>
      </c>
      <c r="R185" s="100">
        <v>84</v>
      </c>
      <c r="S185" s="79"/>
      <c r="T185" s="81"/>
    </row>
    <row r="186" spans="1:20" x14ac:dyDescent="0.3">
      <c r="A186" s="98" t="s">
        <v>211</v>
      </c>
      <c r="B186" s="79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81"/>
      <c r="N186" s="99">
        <v>8</v>
      </c>
      <c r="O186" s="81"/>
      <c r="P186" s="62">
        <v>5</v>
      </c>
      <c r="Q186" s="63">
        <v>0</v>
      </c>
      <c r="R186" s="100">
        <v>13</v>
      </c>
      <c r="S186" s="79"/>
      <c r="T186" s="81"/>
    </row>
    <row r="187" spans="1:20" x14ac:dyDescent="0.3">
      <c r="A187" s="98" t="s">
        <v>157</v>
      </c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81"/>
      <c r="N187" s="99">
        <v>92</v>
      </c>
      <c r="O187" s="81"/>
      <c r="P187" s="62">
        <v>130</v>
      </c>
      <c r="Q187" s="63">
        <v>0</v>
      </c>
      <c r="R187" s="100">
        <v>222</v>
      </c>
      <c r="S187" s="79"/>
      <c r="T187" s="81"/>
    </row>
    <row r="188" spans="1:20" x14ac:dyDescent="0.3">
      <c r="A188" s="98" t="s">
        <v>112</v>
      </c>
      <c r="B188" s="79"/>
      <c r="C188" s="79"/>
      <c r="D188" s="79"/>
      <c r="E188" s="79"/>
      <c r="F188" s="79"/>
      <c r="G188" s="79"/>
      <c r="H188" s="79"/>
      <c r="I188" s="79"/>
      <c r="J188" s="79"/>
      <c r="K188" s="79"/>
      <c r="L188" s="79"/>
      <c r="M188" s="81"/>
      <c r="N188" s="99">
        <v>14</v>
      </c>
      <c r="O188" s="81"/>
      <c r="P188" s="62">
        <v>65</v>
      </c>
      <c r="Q188" s="63">
        <v>0</v>
      </c>
      <c r="R188" s="100">
        <v>79</v>
      </c>
      <c r="S188" s="79"/>
      <c r="T188" s="81"/>
    </row>
    <row r="189" spans="1:20" x14ac:dyDescent="0.3">
      <c r="A189" s="98" t="s">
        <v>113</v>
      </c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81"/>
      <c r="N189" s="99">
        <v>4</v>
      </c>
      <c r="O189" s="81"/>
      <c r="P189" s="62">
        <v>20</v>
      </c>
      <c r="Q189" s="63">
        <v>0</v>
      </c>
      <c r="R189" s="100">
        <v>24</v>
      </c>
      <c r="S189" s="79"/>
      <c r="T189" s="81"/>
    </row>
    <row r="190" spans="1:20" x14ac:dyDescent="0.3">
      <c r="A190" s="98" t="s">
        <v>314</v>
      </c>
      <c r="B190" s="79"/>
      <c r="C190" s="79"/>
      <c r="D190" s="79"/>
      <c r="E190" s="79"/>
      <c r="F190" s="79"/>
      <c r="G190" s="79"/>
      <c r="H190" s="79"/>
      <c r="I190" s="79"/>
      <c r="J190" s="79"/>
      <c r="K190" s="79"/>
      <c r="L190" s="79"/>
      <c r="M190" s="81"/>
      <c r="N190" s="99">
        <v>1</v>
      </c>
      <c r="O190" s="81"/>
      <c r="P190" s="62">
        <v>2</v>
      </c>
      <c r="Q190" s="63">
        <v>0</v>
      </c>
      <c r="R190" s="100">
        <v>3</v>
      </c>
      <c r="S190" s="79"/>
      <c r="T190" s="81"/>
    </row>
    <row r="191" spans="1:20" x14ac:dyDescent="0.3">
      <c r="A191" s="98" t="s">
        <v>114</v>
      </c>
      <c r="B191" s="79"/>
      <c r="C191" s="79"/>
      <c r="D191" s="79"/>
      <c r="E191" s="79"/>
      <c r="F191" s="79"/>
      <c r="G191" s="79"/>
      <c r="H191" s="79"/>
      <c r="I191" s="79"/>
      <c r="J191" s="79"/>
      <c r="K191" s="79"/>
      <c r="L191" s="79"/>
      <c r="M191" s="81"/>
      <c r="N191" s="99">
        <v>19</v>
      </c>
      <c r="O191" s="81"/>
      <c r="P191" s="62">
        <v>90</v>
      </c>
      <c r="Q191" s="63">
        <v>0</v>
      </c>
      <c r="R191" s="100">
        <v>109</v>
      </c>
      <c r="S191" s="79"/>
      <c r="T191" s="81"/>
    </row>
    <row r="192" spans="1:20" x14ac:dyDescent="0.3">
      <c r="A192" s="98" t="s">
        <v>148</v>
      </c>
      <c r="B192" s="79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81"/>
      <c r="N192" s="99">
        <v>33</v>
      </c>
      <c r="O192" s="81"/>
      <c r="P192" s="62">
        <v>74</v>
      </c>
      <c r="Q192" s="63">
        <v>0</v>
      </c>
      <c r="R192" s="100">
        <v>107</v>
      </c>
      <c r="S192" s="79"/>
      <c r="T192" s="81"/>
    </row>
    <row r="193" spans="1:20" x14ac:dyDescent="0.3">
      <c r="A193" s="98" t="s">
        <v>212</v>
      </c>
      <c r="B193" s="79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81"/>
      <c r="N193" s="99">
        <v>14</v>
      </c>
      <c r="O193" s="81"/>
      <c r="P193" s="62">
        <v>0</v>
      </c>
      <c r="Q193" s="63">
        <v>0</v>
      </c>
      <c r="R193" s="100">
        <v>14</v>
      </c>
      <c r="S193" s="79"/>
      <c r="T193" s="81"/>
    </row>
    <row r="194" spans="1:20" x14ac:dyDescent="0.3">
      <c r="A194" s="98" t="s">
        <v>213</v>
      </c>
      <c r="B194" s="79"/>
      <c r="C194" s="79"/>
      <c r="D194" s="79"/>
      <c r="E194" s="79"/>
      <c r="F194" s="79"/>
      <c r="G194" s="79"/>
      <c r="H194" s="79"/>
      <c r="I194" s="79"/>
      <c r="J194" s="79"/>
      <c r="K194" s="79"/>
      <c r="L194" s="79"/>
      <c r="M194" s="81"/>
      <c r="N194" s="99">
        <v>2</v>
      </c>
      <c r="O194" s="81"/>
      <c r="P194" s="62">
        <v>0</v>
      </c>
      <c r="Q194" s="63">
        <v>0</v>
      </c>
      <c r="R194" s="100">
        <v>2</v>
      </c>
      <c r="S194" s="79"/>
      <c r="T194" s="81"/>
    </row>
    <row r="195" spans="1:20" x14ac:dyDescent="0.3">
      <c r="A195" s="101" t="s">
        <v>45</v>
      </c>
      <c r="B195" s="102"/>
      <c r="C195" s="101" t="s">
        <v>45</v>
      </c>
      <c r="D195" s="102"/>
      <c r="E195" s="102"/>
      <c r="F195" s="102"/>
      <c r="G195" s="102"/>
      <c r="H195" s="102"/>
      <c r="I195" s="102"/>
      <c r="J195" s="102"/>
      <c r="K195" s="102"/>
      <c r="L195" s="102"/>
      <c r="M195" s="102"/>
      <c r="N195" s="101" t="s">
        <v>45</v>
      </c>
      <c r="O195" s="102"/>
      <c r="P195" s="36" t="s">
        <v>45</v>
      </c>
      <c r="Q195" s="36" t="s">
        <v>45</v>
      </c>
      <c r="R195" s="101" t="s">
        <v>45</v>
      </c>
      <c r="S195" s="102"/>
      <c r="T195" s="102"/>
    </row>
    <row r="196" spans="1:20" ht="15.6" x14ac:dyDescent="0.3">
      <c r="A196" s="86" t="s">
        <v>115</v>
      </c>
      <c r="B196" s="79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81"/>
      <c r="P196" s="33" t="s">
        <v>45</v>
      </c>
      <c r="Q196" s="86" t="s">
        <v>48</v>
      </c>
      <c r="R196" s="79"/>
      <c r="S196" s="79"/>
      <c r="T196" s="81"/>
    </row>
    <row r="197" spans="1:20" x14ac:dyDescent="0.3">
      <c r="A197" s="95" t="s">
        <v>45</v>
      </c>
      <c r="B197" s="79"/>
      <c r="C197" s="96" t="s">
        <v>116</v>
      </c>
      <c r="D197" s="79"/>
      <c r="E197" s="79"/>
      <c r="F197" s="79"/>
      <c r="G197" s="79"/>
      <c r="H197" s="79"/>
      <c r="I197" s="79"/>
      <c r="J197" s="79"/>
      <c r="K197" s="79"/>
      <c r="L197" s="79"/>
      <c r="M197" s="79"/>
      <c r="N197" s="79"/>
      <c r="O197" s="81"/>
      <c r="P197" s="37" t="s">
        <v>45</v>
      </c>
      <c r="Q197" s="97">
        <v>328.42857142857099</v>
      </c>
      <c r="R197" s="79"/>
      <c r="S197" s="79"/>
      <c r="T197" s="81"/>
    </row>
    <row r="198" spans="1:20" ht="0" hidden="1" customHeight="1" x14ac:dyDescent="0.3"/>
    <row r="199" spans="1:20" ht="18" customHeight="1" x14ac:dyDescent="0.3"/>
    <row r="200" spans="1:20" ht="36" customHeight="1" x14ac:dyDescent="0.3">
      <c r="A200" s="94" t="s">
        <v>117</v>
      </c>
      <c r="B200" s="79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81"/>
    </row>
    <row r="201" spans="1:20" ht="18" customHeight="1" x14ac:dyDescent="0.3">
      <c r="A201" s="84" t="s">
        <v>45</v>
      </c>
      <c r="B201" s="79"/>
      <c r="C201" s="87" t="s">
        <v>47</v>
      </c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81"/>
      <c r="P201" s="86" t="s">
        <v>48</v>
      </c>
      <c r="Q201" s="79"/>
      <c r="R201" s="79"/>
      <c r="S201" s="81"/>
    </row>
    <row r="202" spans="1:20" ht="18" customHeight="1" x14ac:dyDescent="0.3">
      <c r="A202" s="78" t="s">
        <v>45</v>
      </c>
      <c r="B202" s="79"/>
      <c r="C202" s="80" t="s">
        <v>49</v>
      </c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79"/>
      <c r="O202" s="81"/>
      <c r="P202" s="83">
        <v>2252</v>
      </c>
      <c r="Q202" s="79"/>
      <c r="R202" s="79"/>
      <c r="S202" s="81"/>
    </row>
    <row r="203" spans="1:20" ht="18" customHeight="1" x14ac:dyDescent="0.3">
      <c r="A203" s="78" t="s">
        <v>45</v>
      </c>
      <c r="B203" s="79"/>
      <c r="C203" s="80" t="s">
        <v>50</v>
      </c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81"/>
      <c r="P203" s="83">
        <v>2241</v>
      </c>
      <c r="Q203" s="79"/>
      <c r="R203" s="79"/>
      <c r="S203" s="81"/>
    </row>
    <row r="204" spans="1:20" ht="18" customHeight="1" x14ac:dyDescent="0.3">
      <c r="A204" s="78" t="s">
        <v>45</v>
      </c>
      <c r="B204" s="79"/>
      <c r="C204" s="80" t="s">
        <v>51</v>
      </c>
      <c r="D204" s="79"/>
      <c r="E204" s="79"/>
      <c r="F204" s="79"/>
      <c r="G204" s="79"/>
      <c r="H204" s="79"/>
      <c r="I204" s="79"/>
      <c r="J204" s="79"/>
      <c r="K204" s="79"/>
      <c r="L204" s="79"/>
      <c r="M204" s="79"/>
      <c r="N204" s="79"/>
      <c r="O204" s="81"/>
      <c r="P204" s="83">
        <v>11</v>
      </c>
      <c r="Q204" s="79"/>
      <c r="R204" s="79"/>
      <c r="S204" s="81"/>
    </row>
    <row r="205" spans="1:20" ht="18" customHeight="1" x14ac:dyDescent="0.3">
      <c r="A205" s="78" t="s">
        <v>45</v>
      </c>
      <c r="B205" s="79"/>
      <c r="C205" s="80" t="s">
        <v>272</v>
      </c>
      <c r="D205" s="79"/>
      <c r="E205" s="79"/>
      <c r="F205" s="79"/>
      <c r="G205" s="79"/>
      <c r="H205" s="79"/>
      <c r="I205" s="79"/>
      <c r="J205" s="79"/>
      <c r="K205" s="79"/>
      <c r="L205" s="79"/>
      <c r="M205" s="79"/>
      <c r="N205" s="79"/>
      <c r="O205" s="81"/>
      <c r="P205" s="83">
        <v>797</v>
      </c>
      <c r="Q205" s="79"/>
      <c r="R205" s="79"/>
      <c r="S205" s="81"/>
    </row>
    <row r="206" spans="1:20" ht="18" customHeight="1" x14ac:dyDescent="0.3">
      <c r="A206" s="78" t="s">
        <v>45</v>
      </c>
      <c r="B206" s="79"/>
      <c r="C206" s="80" t="s">
        <v>273</v>
      </c>
      <c r="D206" s="79"/>
      <c r="E206" s="79"/>
      <c r="F206" s="79"/>
      <c r="G206" s="79"/>
      <c r="H206" s="79"/>
      <c r="I206" s="79"/>
      <c r="J206" s="79"/>
      <c r="K206" s="79"/>
      <c r="L206" s="79"/>
      <c r="M206" s="79"/>
      <c r="N206" s="79"/>
      <c r="O206" s="81"/>
      <c r="P206" s="83">
        <v>68</v>
      </c>
      <c r="Q206" s="79"/>
      <c r="R206" s="79"/>
      <c r="S206" s="81"/>
    </row>
    <row r="207" spans="1:20" ht="18" customHeight="1" x14ac:dyDescent="0.3"/>
    <row r="208" spans="1:20" ht="18" customHeight="1" x14ac:dyDescent="0.3">
      <c r="A208" s="84" t="s">
        <v>45</v>
      </c>
      <c r="B208" s="79"/>
      <c r="C208" s="87" t="s">
        <v>118</v>
      </c>
      <c r="D208" s="79"/>
      <c r="E208" s="79"/>
      <c r="F208" s="79"/>
      <c r="G208" s="79"/>
      <c r="H208" s="79"/>
      <c r="I208" s="79"/>
      <c r="J208" s="79"/>
      <c r="K208" s="79"/>
      <c r="L208" s="79"/>
      <c r="M208" s="79"/>
      <c r="N208" s="79"/>
      <c r="O208" s="81"/>
      <c r="P208" s="86" t="s">
        <v>48</v>
      </c>
      <c r="Q208" s="79"/>
      <c r="R208" s="79"/>
      <c r="S208" s="81"/>
    </row>
    <row r="209" spans="1:19" ht="18" customHeight="1" x14ac:dyDescent="0.3">
      <c r="A209" s="78" t="s">
        <v>45</v>
      </c>
      <c r="B209" s="79"/>
      <c r="C209" s="80" t="s">
        <v>119</v>
      </c>
      <c r="D209" s="79"/>
      <c r="E209" s="79"/>
      <c r="F209" s="79"/>
      <c r="G209" s="79"/>
      <c r="H209" s="79"/>
      <c r="I209" s="79"/>
      <c r="J209" s="79"/>
      <c r="K209" s="79"/>
      <c r="L209" s="79"/>
      <c r="M209" s="79"/>
      <c r="N209" s="79"/>
      <c r="O209" s="81"/>
      <c r="P209" s="83">
        <v>1992</v>
      </c>
      <c r="Q209" s="79"/>
      <c r="R209" s="79"/>
      <c r="S209" s="81"/>
    </row>
    <row r="210" spans="1:19" x14ac:dyDescent="0.3">
      <c r="A210" s="78" t="s">
        <v>45</v>
      </c>
      <c r="B210" s="79"/>
      <c r="C210" s="34" t="s">
        <v>45</v>
      </c>
      <c r="D210" s="80" t="s">
        <v>120</v>
      </c>
      <c r="E210" s="79"/>
      <c r="F210" s="79"/>
      <c r="G210" s="79"/>
      <c r="H210" s="79"/>
      <c r="I210" s="79"/>
      <c r="J210" s="79"/>
      <c r="K210" s="79"/>
      <c r="L210" s="79"/>
      <c r="M210" s="79"/>
      <c r="N210" s="79"/>
      <c r="O210" s="81"/>
      <c r="P210" s="83">
        <v>1903</v>
      </c>
      <c r="Q210" s="79"/>
      <c r="R210" s="79"/>
      <c r="S210" s="81"/>
    </row>
    <row r="211" spans="1:19" x14ac:dyDescent="0.3">
      <c r="A211" s="78" t="s">
        <v>45</v>
      </c>
      <c r="B211" s="79"/>
      <c r="C211" s="34" t="s">
        <v>45</v>
      </c>
      <c r="D211" s="93" t="s">
        <v>45</v>
      </c>
      <c r="E211" s="79"/>
      <c r="F211" s="79"/>
      <c r="G211" s="80" t="s">
        <v>121</v>
      </c>
      <c r="H211" s="79"/>
      <c r="I211" s="79"/>
      <c r="J211" s="79"/>
      <c r="K211" s="79"/>
      <c r="L211" s="79"/>
      <c r="M211" s="79"/>
      <c r="N211" s="79"/>
      <c r="O211" s="81"/>
      <c r="P211" s="83">
        <v>127</v>
      </c>
      <c r="Q211" s="79"/>
      <c r="R211" s="79"/>
      <c r="S211" s="81"/>
    </row>
    <row r="212" spans="1:19" x14ac:dyDescent="0.3">
      <c r="A212" s="78" t="s">
        <v>45</v>
      </c>
      <c r="B212" s="79"/>
      <c r="C212" s="34" t="s">
        <v>45</v>
      </c>
      <c r="D212" s="93" t="s">
        <v>45</v>
      </c>
      <c r="E212" s="79"/>
      <c r="F212" s="79"/>
      <c r="G212" s="80" t="s">
        <v>122</v>
      </c>
      <c r="H212" s="79"/>
      <c r="I212" s="79"/>
      <c r="J212" s="79"/>
      <c r="K212" s="79"/>
      <c r="L212" s="79"/>
      <c r="M212" s="79"/>
      <c r="N212" s="79"/>
      <c r="O212" s="81"/>
      <c r="P212" s="83">
        <v>644</v>
      </c>
      <c r="Q212" s="79"/>
      <c r="R212" s="79"/>
      <c r="S212" s="81"/>
    </row>
    <row r="213" spans="1:19" x14ac:dyDescent="0.3">
      <c r="A213" s="78" t="s">
        <v>45</v>
      </c>
      <c r="B213" s="79"/>
      <c r="C213" s="34" t="s">
        <v>45</v>
      </c>
      <c r="D213" s="93" t="s">
        <v>45</v>
      </c>
      <c r="E213" s="79"/>
      <c r="F213" s="79"/>
      <c r="G213" s="80" t="s">
        <v>123</v>
      </c>
      <c r="H213" s="79"/>
      <c r="I213" s="79"/>
      <c r="J213" s="79"/>
      <c r="K213" s="79"/>
      <c r="L213" s="79"/>
      <c r="M213" s="79"/>
      <c r="N213" s="79"/>
      <c r="O213" s="81"/>
      <c r="P213" s="83">
        <v>952</v>
      </c>
      <c r="Q213" s="79"/>
      <c r="R213" s="79"/>
      <c r="S213" s="81"/>
    </row>
    <row r="214" spans="1:19" x14ac:dyDescent="0.3">
      <c r="A214" s="78" t="s">
        <v>45</v>
      </c>
      <c r="B214" s="79"/>
      <c r="C214" s="34" t="s">
        <v>45</v>
      </c>
      <c r="D214" s="93" t="s">
        <v>45</v>
      </c>
      <c r="E214" s="79"/>
      <c r="F214" s="79"/>
      <c r="G214" s="80" t="s">
        <v>124</v>
      </c>
      <c r="H214" s="79"/>
      <c r="I214" s="79"/>
      <c r="J214" s="79"/>
      <c r="K214" s="79"/>
      <c r="L214" s="79"/>
      <c r="M214" s="79"/>
      <c r="N214" s="79"/>
      <c r="O214" s="81"/>
      <c r="P214" s="83">
        <v>3</v>
      </c>
      <c r="Q214" s="79"/>
      <c r="R214" s="79"/>
      <c r="S214" s="81"/>
    </row>
    <row r="215" spans="1:19" x14ac:dyDescent="0.3">
      <c r="A215" s="78" t="s">
        <v>45</v>
      </c>
      <c r="B215" s="79"/>
      <c r="C215" s="34" t="s">
        <v>45</v>
      </c>
      <c r="D215" s="93" t="s">
        <v>45</v>
      </c>
      <c r="E215" s="79"/>
      <c r="F215" s="79"/>
      <c r="G215" s="80" t="s">
        <v>125</v>
      </c>
      <c r="H215" s="79"/>
      <c r="I215" s="79"/>
      <c r="J215" s="79"/>
      <c r="K215" s="79"/>
      <c r="L215" s="79"/>
      <c r="M215" s="79"/>
      <c r="N215" s="79"/>
      <c r="O215" s="81"/>
      <c r="P215" s="83">
        <v>177</v>
      </c>
      <c r="Q215" s="79"/>
      <c r="R215" s="79"/>
      <c r="S215" s="81"/>
    </row>
    <row r="216" spans="1:19" x14ac:dyDescent="0.3">
      <c r="A216" s="78" t="s">
        <v>45</v>
      </c>
      <c r="B216" s="79"/>
      <c r="C216" s="34" t="s">
        <v>45</v>
      </c>
      <c r="D216" s="80" t="s">
        <v>126</v>
      </c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81"/>
      <c r="P216" s="83">
        <v>82</v>
      </c>
      <c r="Q216" s="79"/>
      <c r="R216" s="79"/>
      <c r="S216" s="81"/>
    </row>
    <row r="217" spans="1:19" x14ac:dyDescent="0.3">
      <c r="A217" s="78" t="s">
        <v>45</v>
      </c>
      <c r="B217" s="79"/>
      <c r="C217" s="34" t="s">
        <v>45</v>
      </c>
      <c r="D217" s="80" t="s">
        <v>127</v>
      </c>
      <c r="E217" s="79"/>
      <c r="F217" s="79"/>
      <c r="G217" s="79"/>
      <c r="H217" s="79"/>
      <c r="I217" s="79"/>
      <c r="J217" s="79"/>
      <c r="K217" s="79"/>
      <c r="L217" s="79"/>
      <c r="M217" s="79"/>
      <c r="N217" s="79"/>
      <c r="O217" s="81"/>
      <c r="P217" s="83">
        <v>7</v>
      </c>
      <c r="Q217" s="79"/>
      <c r="R217" s="79"/>
      <c r="S217" s="81"/>
    </row>
    <row r="218" spans="1:19" ht="18" customHeight="1" x14ac:dyDescent="0.3"/>
    <row r="219" spans="1:19" ht="18" customHeight="1" x14ac:dyDescent="0.3">
      <c r="A219" s="84" t="s">
        <v>45</v>
      </c>
      <c r="B219" s="79"/>
      <c r="C219" s="87" t="s">
        <v>128</v>
      </c>
      <c r="D219" s="79"/>
      <c r="E219" s="79"/>
      <c r="F219" s="79"/>
      <c r="G219" s="79"/>
      <c r="H219" s="79"/>
      <c r="I219" s="79"/>
      <c r="J219" s="79"/>
      <c r="K219" s="79"/>
      <c r="L219" s="79"/>
      <c r="M219" s="79"/>
      <c r="N219" s="79"/>
      <c r="O219" s="81"/>
      <c r="P219" s="86" t="s">
        <v>48</v>
      </c>
      <c r="Q219" s="79"/>
      <c r="R219" s="79"/>
      <c r="S219" s="81"/>
    </row>
    <row r="220" spans="1:19" ht="18" customHeight="1" x14ac:dyDescent="0.3">
      <c r="A220" s="88" t="s">
        <v>45</v>
      </c>
      <c r="B220" s="89"/>
      <c r="C220" s="90" t="s">
        <v>129</v>
      </c>
      <c r="D220" s="89"/>
      <c r="E220" s="89"/>
      <c r="F220" s="89"/>
      <c r="G220" s="89"/>
      <c r="H220" s="89"/>
      <c r="I220" s="89"/>
      <c r="J220" s="89"/>
      <c r="K220" s="89"/>
      <c r="L220" s="89"/>
      <c r="M220" s="89"/>
      <c r="N220" s="89"/>
      <c r="O220" s="91"/>
      <c r="P220" s="92">
        <v>154</v>
      </c>
      <c r="Q220" s="89"/>
      <c r="R220" s="89"/>
      <c r="S220" s="91"/>
    </row>
    <row r="221" spans="1:19" x14ac:dyDescent="0.3">
      <c r="A221" s="88" t="s">
        <v>45</v>
      </c>
      <c r="B221" s="89"/>
      <c r="C221" s="20" t="s">
        <v>45</v>
      </c>
      <c r="D221" s="90" t="s">
        <v>130</v>
      </c>
      <c r="E221" s="89"/>
      <c r="F221" s="89"/>
      <c r="G221" s="89"/>
      <c r="H221" s="89"/>
      <c r="I221" s="89"/>
      <c r="J221" s="89"/>
      <c r="K221" s="89"/>
      <c r="L221" s="89"/>
      <c r="M221" s="89"/>
      <c r="N221" s="89"/>
      <c r="O221" s="91"/>
      <c r="P221" s="92">
        <v>153</v>
      </c>
      <c r="Q221" s="89"/>
      <c r="R221" s="89"/>
      <c r="S221" s="91"/>
    </row>
    <row r="222" spans="1:19" x14ac:dyDescent="0.3">
      <c r="A222" s="78" t="s">
        <v>45</v>
      </c>
      <c r="B222" s="79"/>
      <c r="C222" s="34" t="s">
        <v>45</v>
      </c>
      <c r="D222" s="80" t="s">
        <v>131</v>
      </c>
      <c r="E222" s="79"/>
      <c r="F222" s="79"/>
      <c r="G222" s="79"/>
      <c r="H222" s="79"/>
      <c r="I222" s="79"/>
      <c r="J222" s="79"/>
      <c r="K222" s="79"/>
      <c r="L222" s="79"/>
      <c r="M222" s="79"/>
      <c r="N222" s="79"/>
      <c r="O222" s="81"/>
      <c r="P222" s="83">
        <v>1</v>
      </c>
      <c r="Q222" s="79"/>
      <c r="R222" s="79"/>
      <c r="S222" s="81"/>
    </row>
    <row r="223" spans="1:19" ht="18" customHeight="1" x14ac:dyDescent="0.3"/>
    <row r="224" spans="1:19" ht="18" customHeight="1" x14ac:dyDescent="0.3">
      <c r="A224" s="84" t="s">
        <v>45</v>
      </c>
      <c r="B224" s="79"/>
      <c r="C224" s="87" t="s">
        <v>132</v>
      </c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81"/>
      <c r="P224" s="86" t="s">
        <v>48</v>
      </c>
      <c r="Q224" s="79"/>
      <c r="R224" s="79"/>
      <c r="S224" s="81"/>
    </row>
    <row r="225" spans="1:19" ht="18" customHeight="1" x14ac:dyDescent="0.3">
      <c r="A225" s="78" t="s">
        <v>45</v>
      </c>
      <c r="B225" s="79"/>
      <c r="C225" s="80" t="s">
        <v>133</v>
      </c>
      <c r="D225" s="79"/>
      <c r="E225" s="79"/>
      <c r="F225" s="79"/>
      <c r="G225" s="79"/>
      <c r="H225" s="79"/>
      <c r="I225" s="79"/>
      <c r="J225" s="79"/>
      <c r="K225" s="79"/>
      <c r="L225" s="79"/>
      <c r="M225" s="79"/>
      <c r="N225" s="79"/>
      <c r="O225" s="81"/>
      <c r="P225" s="83">
        <v>25</v>
      </c>
      <c r="Q225" s="79"/>
      <c r="R225" s="79"/>
      <c r="S225" s="81"/>
    </row>
    <row r="226" spans="1:19" ht="18" customHeight="1" x14ac:dyDescent="0.3">
      <c r="A226" s="78" t="s">
        <v>45</v>
      </c>
      <c r="B226" s="79"/>
      <c r="C226" s="80" t="s">
        <v>134</v>
      </c>
      <c r="D226" s="79"/>
      <c r="E226" s="79"/>
      <c r="F226" s="79"/>
      <c r="G226" s="79"/>
      <c r="H226" s="79"/>
      <c r="I226" s="79"/>
      <c r="J226" s="79"/>
      <c r="K226" s="79"/>
      <c r="L226" s="79"/>
      <c r="M226" s="79"/>
      <c r="N226" s="79"/>
      <c r="O226" s="81"/>
      <c r="P226" s="83">
        <v>0</v>
      </c>
      <c r="Q226" s="79"/>
      <c r="R226" s="79"/>
      <c r="S226" s="81"/>
    </row>
    <row r="227" spans="1:19" ht="18" customHeight="1" x14ac:dyDescent="0.3"/>
    <row r="228" spans="1:19" ht="18" customHeight="1" x14ac:dyDescent="0.3">
      <c r="A228" s="84" t="s">
        <v>45</v>
      </c>
      <c r="B228" s="79"/>
      <c r="C228" s="87" t="s">
        <v>135</v>
      </c>
      <c r="D228" s="79"/>
      <c r="E228" s="79"/>
      <c r="F228" s="79"/>
      <c r="G228" s="79"/>
      <c r="H228" s="79"/>
      <c r="I228" s="79"/>
      <c r="J228" s="79"/>
      <c r="K228" s="79"/>
      <c r="L228" s="79"/>
      <c r="M228" s="79"/>
      <c r="N228" s="79"/>
      <c r="O228" s="81"/>
      <c r="P228" s="86" t="s">
        <v>48</v>
      </c>
      <c r="Q228" s="79"/>
      <c r="R228" s="79"/>
      <c r="S228" s="81"/>
    </row>
    <row r="229" spans="1:19" ht="18" customHeight="1" x14ac:dyDescent="0.3">
      <c r="A229" s="78" t="s">
        <v>45</v>
      </c>
      <c r="B229" s="79"/>
      <c r="C229" s="80" t="s">
        <v>136</v>
      </c>
      <c r="D229" s="79"/>
      <c r="E229" s="79"/>
      <c r="F229" s="79"/>
      <c r="G229" s="79"/>
      <c r="H229" s="79"/>
      <c r="I229" s="79"/>
      <c r="J229" s="79"/>
      <c r="K229" s="79"/>
      <c r="L229" s="79"/>
      <c r="M229" s="79"/>
      <c r="N229" s="79"/>
      <c r="O229" s="81"/>
      <c r="P229" s="83">
        <v>10</v>
      </c>
      <c r="Q229" s="79"/>
      <c r="R229" s="79"/>
      <c r="S229" s="81"/>
    </row>
    <row r="230" spans="1:19" ht="18" customHeight="1" x14ac:dyDescent="0.3">
      <c r="A230" s="78" t="s">
        <v>45</v>
      </c>
      <c r="B230" s="79"/>
      <c r="C230" s="80" t="s">
        <v>137</v>
      </c>
      <c r="D230" s="79"/>
      <c r="E230" s="79"/>
      <c r="F230" s="79"/>
      <c r="G230" s="79"/>
      <c r="H230" s="79"/>
      <c r="I230" s="79"/>
      <c r="J230" s="79"/>
      <c r="K230" s="79"/>
      <c r="L230" s="79"/>
      <c r="M230" s="79"/>
      <c r="N230" s="79"/>
      <c r="O230" s="81"/>
      <c r="P230" s="83">
        <v>0</v>
      </c>
      <c r="Q230" s="79"/>
      <c r="R230" s="79"/>
      <c r="S230" s="81"/>
    </row>
    <row r="231" spans="1:19" ht="18" customHeight="1" x14ac:dyDescent="0.3"/>
    <row r="232" spans="1:19" ht="18" customHeight="1" x14ac:dyDescent="0.3">
      <c r="A232" s="84" t="s">
        <v>45</v>
      </c>
      <c r="B232" s="79"/>
      <c r="C232" s="87" t="s">
        <v>138</v>
      </c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81"/>
      <c r="P232" s="86" t="s">
        <v>48</v>
      </c>
      <c r="Q232" s="79"/>
      <c r="R232" s="79"/>
      <c r="S232" s="81"/>
    </row>
    <row r="233" spans="1:19" ht="18" customHeight="1" x14ac:dyDescent="0.3">
      <c r="A233" s="78" t="s">
        <v>45</v>
      </c>
      <c r="B233" s="79"/>
      <c r="C233" s="80" t="s">
        <v>139</v>
      </c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81"/>
      <c r="P233" s="83">
        <v>5</v>
      </c>
      <c r="Q233" s="79"/>
      <c r="R233" s="79"/>
      <c r="S233" s="81"/>
    </row>
    <row r="234" spans="1:19" ht="18" customHeight="1" x14ac:dyDescent="0.3">
      <c r="A234" s="78" t="s">
        <v>45</v>
      </c>
      <c r="B234" s="79"/>
      <c r="C234" s="80" t="s">
        <v>140</v>
      </c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81"/>
      <c r="P234" s="83">
        <v>0</v>
      </c>
      <c r="Q234" s="79"/>
      <c r="R234" s="79"/>
      <c r="S234" s="81"/>
    </row>
    <row r="235" spans="1:19" ht="18" customHeight="1" x14ac:dyDescent="0.3"/>
    <row r="236" spans="1:19" ht="36" customHeight="1" x14ac:dyDescent="0.3">
      <c r="A236" s="84" t="s">
        <v>45</v>
      </c>
      <c r="B236" s="79"/>
      <c r="C236" s="85" t="s">
        <v>141</v>
      </c>
      <c r="D236" s="79"/>
      <c r="E236" s="79"/>
      <c r="F236" s="79"/>
      <c r="G236" s="79"/>
      <c r="H236" s="79"/>
      <c r="I236" s="79"/>
      <c r="J236" s="79"/>
      <c r="K236" s="79"/>
      <c r="L236" s="79"/>
      <c r="M236" s="79"/>
      <c r="N236" s="79"/>
      <c r="O236" s="81"/>
      <c r="P236" s="86" t="s">
        <v>48</v>
      </c>
      <c r="Q236" s="79"/>
      <c r="R236" s="79"/>
      <c r="S236" s="81"/>
    </row>
    <row r="237" spans="1:19" ht="18" customHeight="1" x14ac:dyDescent="0.3">
      <c r="A237" s="78" t="s">
        <v>45</v>
      </c>
      <c r="B237" s="79"/>
      <c r="C237" s="80" t="s">
        <v>116</v>
      </c>
      <c r="D237" s="79"/>
      <c r="E237" s="79"/>
      <c r="F237" s="79"/>
      <c r="G237" s="79"/>
      <c r="H237" s="79"/>
      <c r="I237" s="79"/>
      <c r="J237" s="79"/>
      <c r="K237" s="79"/>
      <c r="L237" s="79"/>
      <c r="M237" s="79"/>
      <c r="N237" s="79"/>
      <c r="O237" s="81"/>
      <c r="P237" s="82">
        <v>80.428571428571402</v>
      </c>
      <c r="Q237" s="79"/>
      <c r="R237" s="79"/>
      <c r="S237" s="81"/>
    </row>
    <row r="238" spans="1:19" ht="0" hidden="1" customHeight="1" x14ac:dyDescent="0.3"/>
  </sheetData>
  <mergeCells count="671">
    <mergeCell ref="A7:B7"/>
    <mergeCell ref="C7:E7"/>
    <mergeCell ref="F7:O7"/>
    <mergeCell ref="P7:S7"/>
    <mergeCell ref="A8:S8"/>
    <mergeCell ref="A9:B9"/>
    <mergeCell ref="C9:O9"/>
    <mergeCell ref="P9:S9"/>
    <mergeCell ref="B1:J1"/>
    <mergeCell ref="A3:D3"/>
    <mergeCell ref="E3:R3"/>
    <mergeCell ref="A5:S5"/>
    <mergeCell ref="A6:S6"/>
    <mergeCell ref="A14:T14"/>
    <mergeCell ref="A15:M15"/>
    <mergeCell ref="N15:O15"/>
    <mergeCell ref="R15:T15"/>
    <mergeCell ref="A12:B12"/>
    <mergeCell ref="C12:O12"/>
    <mergeCell ref="P12:S12"/>
    <mergeCell ref="A10:B10"/>
    <mergeCell ref="C10:O10"/>
    <mergeCell ref="P10:S10"/>
    <mergeCell ref="A11:B11"/>
    <mergeCell ref="C11:O11"/>
    <mergeCell ref="P11:S11"/>
    <mergeCell ref="A25:M25"/>
    <mergeCell ref="N25:O25"/>
    <mergeCell ref="R25:T25"/>
    <mergeCell ref="A26:M26"/>
    <mergeCell ref="N26:O26"/>
    <mergeCell ref="R26:T26"/>
    <mergeCell ref="A23:M23"/>
    <mergeCell ref="N23:O23"/>
    <mergeCell ref="R23:T23"/>
    <mergeCell ref="A24:M24"/>
    <mergeCell ref="N24:O24"/>
    <mergeCell ref="R24:T24"/>
    <mergeCell ref="A16:M16"/>
    <mergeCell ref="N16:O16"/>
    <mergeCell ref="R16:T16"/>
    <mergeCell ref="A21:M21"/>
    <mergeCell ref="N21:O21"/>
    <mergeCell ref="R21:T21"/>
    <mergeCell ref="A22:M22"/>
    <mergeCell ref="N22:O22"/>
    <mergeCell ref="R22:T22"/>
    <mergeCell ref="A19:M19"/>
    <mergeCell ref="N19:O19"/>
    <mergeCell ref="R19:T19"/>
    <mergeCell ref="A20:M20"/>
    <mergeCell ref="N20:O20"/>
    <mergeCell ref="R20:T20"/>
    <mergeCell ref="A17:M17"/>
    <mergeCell ref="N17:O17"/>
    <mergeCell ref="R17:T17"/>
    <mergeCell ref="A18:M18"/>
    <mergeCell ref="N18:O18"/>
    <mergeCell ref="R18:T18"/>
    <mergeCell ref="A29:M29"/>
    <mergeCell ref="N29:O29"/>
    <mergeCell ref="R29:T29"/>
    <mergeCell ref="A27:M27"/>
    <mergeCell ref="N27:O27"/>
    <mergeCell ref="R27:T27"/>
    <mergeCell ref="A32:M32"/>
    <mergeCell ref="N32:O32"/>
    <mergeCell ref="R32:T32"/>
    <mergeCell ref="A28:M28"/>
    <mergeCell ref="N28:O28"/>
    <mergeCell ref="R28:T28"/>
    <mergeCell ref="A33:M33"/>
    <mergeCell ref="N33:O33"/>
    <mergeCell ref="R33:T33"/>
    <mergeCell ref="A30:M30"/>
    <mergeCell ref="N30:O30"/>
    <mergeCell ref="R30:T30"/>
    <mergeCell ref="A31:M31"/>
    <mergeCell ref="N31:O31"/>
    <mergeCell ref="R31:T31"/>
    <mergeCell ref="A36:M36"/>
    <mergeCell ref="N36:O36"/>
    <mergeCell ref="R36:T36"/>
    <mergeCell ref="A37:M37"/>
    <mergeCell ref="N37:O37"/>
    <mergeCell ref="R37:T37"/>
    <mergeCell ref="A34:M34"/>
    <mergeCell ref="N34:O34"/>
    <mergeCell ref="R34:T34"/>
    <mergeCell ref="A35:M35"/>
    <mergeCell ref="N35:O35"/>
    <mergeCell ref="R35:T35"/>
    <mergeCell ref="A40:M40"/>
    <mergeCell ref="N40:O40"/>
    <mergeCell ref="R40:T40"/>
    <mergeCell ref="A41:M41"/>
    <mergeCell ref="N41:O41"/>
    <mergeCell ref="R41:T41"/>
    <mergeCell ref="A38:M38"/>
    <mergeCell ref="N38:O38"/>
    <mergeCell ref="R38:T38"/>
    <mergeCell ref="A39:M39"/>
    <mergeCell ref="N39:O39"/>
    <mergeCell ref="R39:T39"/>
    <mergeCell ref="A44:M44"/>
    <mergeCell ref="N44:O44"/>
    <mergeCell ref="R44:T44"/>
    <mergeCell ref="A45:M45"/>
    <mergeCell ref="N45:O45"/>
    <mergeCell ref="R45:T45"/>
    <mergeCell ref="A42:M42"/>
    <mergeCell ref="N42:O42"/>
    <mergeCell ref="R42:T42"/>
    <mergeCell ref="A43:M43"/>
    <mergeCell ref="N43:O43"/>
    <mergeCell ref="R43:T43"/>
    <mergeCell ref="A48:M48"/>
    <mergeCell ref="N48:O48"/>
    <mergeCell ref="R48:T48"/>
    <mergeCell ref="A49:M49"/>
    <mergeCell ref="N49:O49"/>
    <mergeCell ref="R49:T49"/>
    <mergeCell ref="A46:M46"/>
    <mergeCell ref="N46:O46"/>
    <mergeCell ref="R46:T46"/>
    <mergeCell ref="A47:M47"/>
    <mergeCell ref="N47:O47"/>
    <mergeCell ref="R47:T47"/>
    <mergeCell ref="A52:M52"/>
    <mergeCell ref="N52:O52"/>
    <mergeCell ref="R52:T52"/>
    <mergeCell ref="A53:M53"/>
    <mergeCell ref="N53:O53"/>
    <mergeCell ref="R53:T53"/>
    <mergeCell ref="A50:M50"/>
    <mergeCell ref="N50:O50"/>
    <mergeCell ref="R50:T50"/>
    <mergeCell ref="A51:M51"/>
    <mergeCell ref="N51:O51"/>
    <mergeCell ref="R51:T51"/>
    <mergeCell ref="A56:M56"/>
    <mergeCell ref="N56:O56"/>
    <mergeCell ref="R56:T56"/>
    <mergeCell ref="A57:M57"/>
    <mergeCell ref="N57:O57"/>
    <mergeCell ref="R57:T57"/>
    <mergeCell ref="A54:M54"/>
    <mergeCell ref="N54:O54"/>
    <mergeCell ref="R54:T54"/>
    <mergeCell ref="A55:M55"/>
    <mergeCell ref="N55:O55"/>
    <mergeCell ref="R55:T55"/>
    <mergeCell ref="A60:M60"/>
    <mergeCell ref="N60:O60"/>
    <mergeCell ref="R60:T60"/>
    <mergeCell ref="A61:M61"/>
    <mergeCell ref="N61:O61"/>
    <mergeCell ref="R61:T61"/>
    <mergeCell ref="A58:M58"/>
    <mergeCell ref="N58:O58"/>
    <mergeCell ref="R58:T58"/>
    <mergeCell ref="A59:M59"/>
    <mergeCell ref="N59:O59"/>
    <mergeCell ref="R59:T59"/>
    <mergeCell ref="A64:M64"/>
    <mergeCell ref="N64:O64"/>
    <mergeCell ref="R64:T64"/>
    <mergeCell ref="A65:M65"/>
    <mergeCell ref="N65:O65"/>
    <mergeCell ref="R65:T65"/>
    <mergeCell ref="A62:M62"/>
    <mergeCell ref="N62:O62"/>
    <mergeCell ref="R62:T62"/>
    <mergeCell ref="A63:M63"/>
    <mergeCell ref="N63:O63"/>
    <mergeCell ref="R63:T63"/>
    <mergeCell ref="A68:M68"/>
    <mergeCell ref="N68:O68"/>
    <mergeCell ref="R68:T68"/>
    <mergeCell ref="A69:M69"/>
    <mergeCell ref="N69:O69"/>
    <mergeCell ref="R69:T69"/>
    <mergeCell ref="A66:M66"/>
    <mergeCell ref="N66:O66"/>
    <mergeCell ref="R66:T66"/>
    <mergeCell ref="A67:M67"/>
    <mergeCell ref="N67:O67"/>
    <mergeCell ref="R67:T67"/>
    <mergeCell ref="A72:M72"/>
    <mergeCell ref="N72:O72"/>
    <mergeCell ref="R72:T72"/>
    <mergeCell ref="A73:M73"/>
    <mergeCell ref="N73:O73"/>
    <mergeCell ref="R73:T73"/>
    <mergeCell ref="A70:M70"/>
    <mergeCell ref="N70:O70"/>
    <mergeCell ref="R70:T70"/>
    <mergeCell ref="A71:M71"/>
    <mergeCell ref="N71:O71"/>
    <mergeCell ref="R71:T71"/>
    <mergeCell ref="A76:M76"/>
    <mergeCell ref="N76:O76"/>
    <mergeCell ref="R76:T76"/>
    <mergeCell ref="A77:M77"/>
    <mergeCell ref="N77:O77"/>
    <mergeCell ref="R77:T77"/>
    <mergeCell ref="A74:M74"/>
    <mergeCell ref="N74:O74"/>
    <mergeCell ref="R74:T74"/>
    <mergeCell ref="A75:M75"/>
    <mergeCell ref="N75:O75"/>
    <mergeCell ref="R75:T75"/>
    <mergeCell ref="A80:M80"/>
    <mergeCell ref="N80:O80"/>
    <mergeCell ref="R80:T80"/>
    <mergeCell ref="A81:M81"/>
    <mergeCell ref="N81:O81"/>
    <mergeCell ref="R81:T81"/>
    <mergeCell ref="A78:M78"/>
    <mergeCell ref="N78:O78"/>
    <mergeCell ref="R78:T78"/>
    <mergeCell ref="A79:M79"/>
    <mergeCell ref="N79:O79"/>
    <mergeCell ref="R79:T79"/>
    <mergeCell ref="A84:M84"/>
    <mergeCell ref="N84:O84"/>
    <mergeCell ref="R84:T84"/>
    <mergeCell ref="A85:M85"/>
    <mergeCell ref="N85:O85"/>
    <mergeCell ref="R85:T85"/>
    <mergeCell ref="A82:M82"/>
    <mergeCell ref="N82:O82"/>
    <mergeCell ref="R82:T82"/>
    <mergeCell ref="A83:M83"/>
    <mergeCell ref="N83:O83"/>
    <mergeCell ref="R83:T83"/>
    <mergeCell ref="A88:M88"/>
    <mergeCell ref="N88:O88"/>
    <mergeCell ref="R88:T88"/>
    <mergeCell ref="A89:M89"/>
    <mergeCell ref="N89:O89"/>
    <mergeCell ref="R89:T89"/>
    <mergeCell ref="A86:M86"/>
    <mergeCell ref="N86:O86"/>
    <mergeCell ref="R86:T86"/>
    <mergeCell ref="A87:M87"/>
    <mergeCell ref="N87:O87"/>
    <mergeCell ref="R87:T87"/>
    <mergeCell ref="A92:M92"/>
    <mergeCell ref="N92:O92"/>
    <mergeCell ref="R92:T92"/>
    <mergeCell ref="A93:M93"/>
    <mergeCell ref="N93:O93"/>
    <mergeCell ref="R93:T93"/>
    <mergeCell ref="A90:M90"/>
    <mergeCell ref="N90:O90"/>
    <mergeCell ref="R90:T90"/>
    <mergeCell ref="A91:M91"/>
    <mergeCell ref="N91:O91"/>
    <mergeCell ref="R91:T91"/>
    <mergeCell ref="A96:M96"/>
    <mergeCell ref="N96:O96"/>
    <mergeCell ref="R96:T96"/>
    <mergeCell ref="A97:M97"/>
    <mergeCell ref="N97:O97"/>
    <mergeCell ref="R97:T97"/>
    <mergeCell ref="A94:M94"/>
    <mergeCell ref="N94:O94"/>
    <mergeCell ref="R94:T94"/>
    <mergeCell ref="A95:M95"/>
    <mergeCell ref="N95:O95"/>
    <mergeCell ref="R95:T95"/>
    <mergeCell ref="A100:M100"/>
    <mergeCell ref="N100:O100"/>
    <mergeCell ref="R100:T100"/>
    <mergeCell ref="A101:M101"/>
    <mergeCell ref="N101:O101"/>
    <mergeCell ref="R101:T101"/>
    <mergeCell ref="A98:M98"/>
    <mergeCell ref="N98:O98"/>
    <mergeCell ref="R98:T98"/>
    <mergeCell ref="A99:M99"/>
    <mergeCell ref="N99:O99"/>
    <mergeCell ref="R99:T99"/>
    <mergeCell ref="A104:M104"/>
    <mergeCell ref="N104:O104"/>
    <mergeCell ref="R104:T104"/>
    <mergeCell ref="A105:M105"/>
    <mergeCell ref="N105:O105"/>
    <mergeCell ref="R105:T105"/>
    <mergeCell ref="A102:M102"/>
    <mergeCell ref="N102:O102"/>
    <mergeCell ref="R102:T102"/>
    <mergeCell ref="A103:M103"/>
    <mergeCell ref="N103:O103"/>
    <mergeCell ref="R103:T103"/>
    <mergeCell ref="A108:M108"/>
    <mergeCell ref="N108:O108"/>
    <mergeCell ref="R108:T108"/>
    <mergeCell ref="A109:M109"/>
    <mergeCell ref="N109:O109"/>
    <mergeCell ref="R109:T109"/>
    <mergeCell ref="A106:M106"/>
    <mergeCell ref="N106:O106"/>
    <mergeCell ref="R106:T106"/>
    <mergeCell ref="A107:M107"/>
    <mergeCell ref="N107:O107"/>
    <mergeCell ref="R107:T107"/>
    <mergeCell ref="A112:M112"/>
    <mergeCell ref="N112:O112"/>
    <mergeCell ref="R112:T112"/>
    <mergeCell ref="A110:M110"/>
    <mergeCell ref="N110:O110"/>
    <mergeCell ref="R110:T110"/>
    <mergeCell ref="A111:M111"/>
    <mergeCell ref="N111:O111"/>
    <mergeCell ref="R111:T111"/>
    <mergeCell ref="A115:M115"/>
    <mergeCell ref="N115:O115"/>
    <mergeCell ref="R115:T115"/>
    <mergeCell ref="A116:M116"/>
    <mergeCell ref="N116:O116"/>
    <mergeCell ref="R116:T116"/>
    <mergeCell ref="A113:M113"/>
    <mergeCell ref="N113:O113"/>
    <mergeCell ref="R113:T113"/>
    <mergeCell ref="A114:M114"/>
    <mergeCell ref="N114:O114"/>
    <mergeCell ref="R114:T114"/>
    <mergeCell ref="A119:M119"/>
    <mergeCell ref="N119:O119"/>
    <mergeCell ref="R119:T119"/>
    <mergeCell ref="A120:M120"/>
    <mergeCell ref="N120:O120"/>
    <mergeCell ref="R120:T120"/>
    <mergeCell ref="A117:M117"/>
    <mergeCell ref="N117:O117"/>
    <mergeCell ref="R117:T117"/>
    <mergeCell ref="A118:M118"/>
    <mergeCell ref="N118:O118"/>
    <mergeCell ref="R118:T118"/>
    <mergeCell ref="A123:M123"/>
    <mergeCell ref="N123:O123"/>
    <mergeCell ref="R123:T123"/>
    <mergeCell ref="A124:M124"/>
    <mergeCell ref="N124:O124"/>
    <mergeCell ref="R124:T124"/>
    <mergeCell ref="A121:M121"/>
    <mergeCell ref="N121:O121"/>
    <mergeCell ref="R121:T121"/>
    <mergeCell ref="A122:M122"/>
    <mergeCell ref="N122:O122"/>
    <mergeCell ref="R122:T122"/>
    <mergeCell ref="A127:M127"/>
    <mergeCell ref="N127:O127"/>
    <mergeCell ref="R127:T127"/>
    <mergeCell ref="A128:M128"/>
    <mergeCell ref="N128:O128"/>
    <mergeCell ref="R128:T128"/>
    <mergeCell ref="A125:M125"/>
    <mergeCell ref="N125:O125"/>
    <mergeCell ref="R125:T125"/>
    <mergeCell ref="A126:M126"/>
    <mergeCell ref="N126:O126"/>
    <mergeCell ref="R126:T126"/>
    <mergeCell ref="A131:M131"/>
    <mergeCell ref="N131:O131"/>
    <mergeCell ref="R131:T131"/>
    <mergeCell ref="A132:M132"/>
    <mergeCell ref="N132:O132"/>
    <mergeCell ref="R132:T132"/>
    <mergeCell ref="A129:M129"/>
    <mergeCell ref="N129:O129"/>
    <mergeCell ref="R129:T129"/>
    <mergeCell ref="A130:M130"/>
    <mergeCell ref="N130:O130"/>
    <mergeCell ref="R130:T130"/>
    <mergeCell ref="A136:M136"/>
    <mergeCell ref="N136:O136"/>
    <mergeCell ref="R136:T136"/>
    <mergeCell ref="A137:M137"/>
    <mergeCell ref="N137:O137"/>
    <mergeCell ref="R137:T137"/>
    <mergeCell ref="A133:M133"/>
    <mergeCell ref="N133:O133"/>
    <mergeCell ref="R133:T133"/>
    <mergeCell ref="A135:M135"/>
    <mergeCell ref="N135:O135"/>
    <mergeCell ref="R135:T135"/>
    <mergeCell ref="A134:M134"/>
    <mergeCell ref="N134:O134"/>
    <mergeCell ref="R134:T134"/>
    <mergeCell ref="A140:M140"/>
    <mergeCell ref="N140:O140"/>
    <mergeCell ref="R140:T140"/>
    <mergeCell ref="A141:M141"/>
    <mergeCell ref="N141:O141"/>
    <mergeCell ref="R141:T141"/>
    <mergeCell ref="A138:M138"/>
    <mergeCell ref="N138:O138"/>
    <mergeCell ref="R138:T138"/>
    <mergeCell ref="A139:M139"/>
    <mergeCell ref="N139:O139"/>
    <mergeCell ref="R139:T139"/>
    <mergeCell ref="A144:M144"/>
    <mergeCell ref="N144:O144"/>
    <mergeCell ref="R144:T144"/>
    <mergeCell ref="A145:M145"/>
    <mergeCell ref="N145:O145"/>
    <mergeCell ref="R145:T145"/>
    <mergeCell ref="A142:M142"/>
    <mergeCell ref="N142:O142"/>
    <mergeCell ref="R142:T142"/>
    <mergeCell ref="A143:M143"/>
    <mergeCell ref="N143:O143"/>
    <mergeCell ref="R143:T143"/>
    <mergeCell ref="A148:M148"/>
    <mergeCell ref="N148:O148"/>
    <mergeCell ref="R148:T148"/>
    <mergeCell ref="A149:M149"/>
    <mergeCell ref="N149:O149"/>
    <mergeCell ref="R149:T149"/>
    <mergeCell ref="A146:M146"/>
    <mergeCell ref="N146:O146"/>
    <mergeCell ref="R146:T146"/>
    <mergeCell ref="A147:M147"/>
    <mergeCell ref="N147:O147"/>
    <mergeCell ref="R147:T147"/>
    <mergeCell ref="A152:M152"/>
    <mergeCell ref="N152:O152"/>
    <mergeCell ref="R152:T152"/>
    <mergeCell ref="A153:M153"/>
    <mergeCell ref="N153:O153"/>
    <mergeCell ref="R153:T153"/>
    <mergeCell ref="A150:M150"/>
    <mergeCell ref="N150:O150"/>
    <mergeCell ref="R150:T150"/>
    <mergeCell ref="A151:M151"/>
    <mergeCell ref="N151:O151"/>
    <mergeCell ref="R151:T151"/>
    <mergeCell ref="A156:M156"/>
    <mergeCell ref="N156:O156"/>
    <mergeCell ref="R156:T156"/>
    <mergeCell ref="A157:M157"/>
    <mergeCell ref="N157:O157"/>
    <mergeCell ref="R157:T157"/>
    <mergeCell ref="A154:M154"/>
    <mergeCell ref="N154:O154"/>
    <mergeCell ref="R154:T154"/>
    <mergeCell ref="A155:M155"/>
    <mergeCell ref="N155:O155"/>
    <mergeCell ref="R155:T155"/>
    <mergeCell ref="A160:M160"/>
    <mergeCell ref="N160:O160"/>
    <mergeCell ref="R160:T160"/>
    <mergeCell ref="A161:M161"/>
    <mergeCell ref="N161:O161"/>
    <mergeCell ref="R161:T161"/>
    <mergeCell ref="A158:M158"/>
    <mergeCell ref="N158:O158"/>
    <mergeCell ref="R158:T158"/>
    <mergeCell ref="A159:M159"/>
    <mergeCell ref="N159:O159"/>
    <mergeCell ref="R159:T159"/>
    <mergeCell ref="A164:M164"/>
    <mergeCell ref="N164:O164"/>
    <mergeCell ref="R164:T164"/>
    <mergeCell ref="A165:M165"/>
    <mergeCell ref="N165:O165"/>
    <mergeCell ref="R165:T165"/>
    <mergeCell ref="A162:M162"/>
    <mergeCell ref="N162:O162"/>
    <mergeCell ref="R162:T162"/>
    <mergeCell ref="A163:M163"/>
    <mergeCell ref="N163:O163"/>
    <mergeCell ref="R163:T163"/>
    <mergeCell ref="A168:M168"/>
    <mergeCell ref="N168:O168"/>
    <mergeCell ref="R168:T168"/>
    <mergeCell ref="A169:M169"/>
    <mergeCell ref="N169:O169"/>
    <mergeCell ref="R169:T169"/>
    <mergeCell ref="A166:M166"/>
    <mergeCell ref="N166:O166"/>
    <mergeCell ref="R166:T166"/>
    <mergeCell ref="A167:M167"/>
    <mergeCell ref="N167:O167"/>
    <mergeCell ref="R167:T167"/>
    <mergeCell ref="A172:M172"/>
    <mergeCell ref="N172:O172"/>
    <mergeCell ref="R172:T172"/>
    <mergeCell ref="A173:M173"/>
    <mergeCell ref="N173:O173"/>
    <mergeCell ref="R173:T173"/>
    <mergeCell ref="A170:M170"/>
    <mergeCell ref="N170:O170"/>
    <mergeCell ref="R170:T170"/>
    <mergeCell ref="A171:M171"/>
    <mergeCell ref="N171:O171"/>
    <mergeCell ref="R171:T171"/>
    <mergeCell ref="A176:M176"/>
    <mergeCell ref="N176:O176"/>
    <mergeCell ref="R176:T176"/>
    <mergeCell ref="A177:M177"/>
    <mergeCell ref="N177:O177"/>
    <mergeCell ref="R177:T177"/>
    <mergeCell ref="A174:M174"/>
    <mergeCell ref="N174:O174"/>
    <mergeCell ref="R174:T174"/>
    <mergeCell ref="A175:M175"/>
    <mergeCell ref="N175:O175"/>
    <mergeCell ref="R175:T175"/>
    <mergeCell ref="A180:M180"/>
    <mergeCell ref="N180:O180"/>
    <mergeCell ref="R180:T180"/>
    <mergeCell ref="A181:M181"/>
    <mergeCell ref="N181:O181"/>
    <mergeCell ref="R181:T181"/>
    <mergeCell ref="A178:M178"/>
    <mergeCell ref="N178:O178"/>
    <mergeCell ref="R178:T178"/>
    <mergeCell ref="A179:M179"/>
    <mergeCell ref="N179:O179"/>
    <mergeCell ref="R179:T179"/>
    <mergeCell ref="A184:M184"/>
    <mergeCell ref="N184:O184"/>
    <mergeCell ref="R184:T184"/>
    <mergeCell ref="A185:M185"/>
    <mergeCell ref="N185:O185"/>
    <mergeCell ref="R185:T185"/>
    <mergeCell ref="A182:M182"/>
    <mergeCell ref="N182:O182"/>
    <mergeCell ref="R182:T182"/>
    <mergeCell ref="A183:M183"/>
    <mergeCell ref="N183:O183"/>
    <mergeCell ref="R183:T183"/>
    <mergeCell ref="A188:M188"/>
    <mergeCell ref="N188:O188"/>
    <mergeCell ref="R188:T188"/>
    <mergeCell ref="A189:M189"/>
    <mergeCell ref="N189:O189"/>
    <mergeCell ref="R189:T189"/>
    <mergeCell ref="A186:M186"/>
    <mergeCell ref="N186:O186"/>
    <mergeCell ref="R186:T186"/>
    <mergeCell ref="A187:M187"/>
    <mergeCell ref="N187:O187"/>
    <mergeCell ref="R187:T187"/>
    <mergeCell ref="A192:M192"/>
    <mergeCell ref="N192:O192"/>
    <mergeCell ref="R192:T192"/>
    <mergeCell ref="A193:M193"/>
    <mergeCell ref="N193:O193"/>
    <mergeCell ref="R193:T193"/>
    <mergeCell ref="A190:M190"/>
    <mergeCell ref="N190:O190"/>
    <mergeCell ref="R190:T190"/>
    <mergeCell ref="A191:M191"/>
    <mergeCell ref="N191:O191"/>
    <mergeCell ref="R191:T191"/>
    <mergeCell ref="A196:O196"/>
    <mergeCell ref="Q196:T196"/>
    <mergeCell ref="A197:B197"/>
    <mergeCell ref="C197:O197"/>
    <mergeCell ref="Q197:T197"/>
    <mergeCell ref="A194:M194"/>
    <mergeCell ref="N194:O194"/>
    <mergeCell ref="R194:T194"/>
    <mergeCell ref="A195:B195"/>
    <mergeCell ref="C195:M195"/>
    <mergeCell ref="N195:O195"/>
    <mergeCell ref="R195:T195"/>
    <mergeCell ref="A203:B203"/>
    <mergeCell ref="C203:O203"/>
    <mergeCell ref="P203:S203"/>
    <mergeCell ref="A204:B204"/>
    <mergeCell ref="C204:O204"/>
    <mergeCell ref="P204:S204"/>
    <mergeCell ref="A200:S200"/>
    <mergeCell ref="A201:B201"/>
    <mergeCell ref="C201:O201"/>
    <mergeCell ref="P201:S201"/>
    <mergeCell ref="A202:B202"/>
    <mergeCell ref="C202:O202"/>
    <mergeCell ref="P202:S202"/>
    <mergeCell ref="A208:B208"/>
    <mergeCell ref="C208:O208"/>
    <mergeCell ref="P208:S208"/>
    <mergeCell ref="A209:B209"/>
    <mergeCell ref="C209:O209"/>
    <mergeCell ref="P209:S209"/>
    <mergeCell ref="A205:B205"/>
    <mergeCell ref="C205:O205"/>
    <mergeCell ref="P205:S205"/>
    <mergeCell ref="A206:B206"/>
    <mergeCell ref="C206:O206"/>
    <mergeCell ref="P206:S206"/>
    <mergeCell ref="A212:B212"/>
    <mergeCell ref="D212:F212"/>
    <mergeCell ref="G212:O212"/>
    <mergeCell ref="P212:S212"/>
    <mergeCell ref="A213:B213"/>
    <mergeCell ref="D213:F213"/>
    <mergeCell ref="G213:O213"/>
    <mergeCell ref="P213:S213"/>
    <mergeCell ref="A210:B210"/>
    <mergeCell ref="D210:O210"/>
    <mergeCell ref="P210:S210"/>
    <mergeCell ref="A211:B211"/>
    <mergeCell ref="D211:F211"/>
    <mergeCell ref="G211:O211"/>
    <mergeCell ref="P211:S211"/>
    <mergeCell ref="A216:B216"/>
    <mergeCell ref="D216:O216"/>
    <mergeCell ref="P216:S216"/>
    <mergeCell ref="A217:B217"/>
    <mergeCell ref="D217:O217"/>
    <mergeCell ref="P217:S217"/>
    <mergeCell ref="A214:B214"/>
    <mergeCell ref="D214:F214"/>
    <mergeCell ref="G214:O214"/>
    <mergeCell ref="P214:S214"/>
    <mergeCell ref="A215:B215"/>
    <mergeCell ref="D215:F215"/>
    <mergeCell ref="G215:O215"/>
    <mergeCell ref="P215:S215"/>
    <mergeCell ref="A221:B221"/>
    <mergeCell ref="D221:O221"/>
    <mergeCell ref="P221:S221"/>
    <mergeCell ref="A222:B222"/>
    <mergeCell ref="D222:O222"/>
    <mergeCell ref="P222:S222"/>
    <mergeCell ref="A219:B219"/>
    <mergeCell ref="C219:O219"/>
    <mergeCell ref="P219:S219"/>
    <mergeCell ref="A220:B220"/>
    <mergeCell ref="C220:O220"/>
    <mergeCell ref="P220:S220"/>
    <mergeCell ref="A226:B226"/>
    <mergeCell ref="C226:O226"/>
    <mergeCell ref="P226:S226"/>
    <mergeCell ref="A228:B228"/>
    <mergeCell ref="C228:O228"/>
    <mergeCell ref="P228:S228"/>
    <mergeCell ref="A224:B224"/>
    <mergeCell ref="C224:O224"/>
    <mergeCell ref="P224:S224"/>
    <mergeCell ref="A225:B225"/>
    <mergeCell ref="C225:O225"/>
    <mergeCell ref="P225:S225"/>
    <mergeCell ref="A232:B232"/>
    <mergeCell ref="C232:O232"/>
    <mergeCell ref="P232:S232"/>
    <mergeCell ref="A233:B233"/>
    <mergeCell ref="C233:O233"/>
    <mergeCell ref="P233:S233"/>
    <mergeCell ref="A229:B229"/>
    <mergeCell ref="C229:O229"/>
    <mergeCell ref="P229:S229"/>
    <mergeCell ref="A230:B230"/>
    <mergeCell ref="C230:O230"/>
    <mergeCell ref="P230:S230"/>
    <mergeCell ref="A237:B237"/>
    <mergeCell ref="C237:O237"/>
    <mergeCell ref="P237:S237"/>
    <mergeCell ref="A234:B234"/>
    <mergeCell ref="C234:O234"/>
    <mergeCell ref="P234:S234"/>
    <mergeCell ref="A236:B236"/>
    <mergeCell ref="C236:O236"/>
    <mergeCell ref="P236:S236"/>
  </mergeCells>
  <pageMargins left="0.7" right="0.7" top="0.75" bottom="0.75" header="0.3" footer="0.3"/>
  <pageSetup scale="9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showGridLines="0" zoomScale="130" zoomScaleNormal="130" workbookViewId="0">
      <selection activeCell="B1" sqref="B1:B1048576"/>
    </sheetView>
  </sheetViews>
  <sheetFormatPr defaultColWidth="9.109375" defaultRowHeight="14.4" x14ac:dyDescent="0.3"/>
  <cols>
    <col min="1" max="1" width="46" bestFit="1" customWidth="1"/>
    <col min="2" max="2" width="11.33203125" hidden="1" customWidth="1"/>
    <col min="3" max="3" width="10.44140625" customWidth="1"/>
    <col min="4" max="4" width="9.6640625" customWidth="1"/>
    <col min="5" max="5" width="10.5546875" customWidth="1"/>
    <col min="6" max="8" width="10.33203125" customWidth="1"/>
    <col min="9" max="9" width="10.88671875" customWidth="1"/>
    <col min="10" max="10" width="10.6640625" customWidth="1"/>
    <col min="11" max="11" width="10.109375" customWidth="1"/>
    <col min="12" max="12" width="11" customWidth="1"/>
    <col min="13" max="13" width="10.44140625" customWidth="1"/>
    <col min="14" max="14" width="10.5546875" customWidth="1"/>
    <col min="15" max="15" width="10.33203125" customWidth="1"/>
    <col min="16" max="16384" width="9.109375" style="44"/>
  </cols>
  <sheetData>
    <row r="1" spans="1:16" ht="15" thickBot="1" x14ac:dyDescent="0.35">
      <c r="A1" s="46" t="s">
        <v>241</v>
      </c>
      <c r="B1" s="47">
        <v>202201</v>
      </c>
      <c r="C1" s="47">
        <v>202202</v>
      </c>
      <c r="D1" s="47">
        <v>202203</v>
      </c>
      <c r="E1" s="47">
        <v>202204</v>
      </c>
      <c r="F1" s="47">
        <v>202205</v>
      </c>
      <c r="G1" s="47">
        <v>202206</v>
      </c>
      <c r="H1" s="47">
        <v>202207</v>
      </c>
      <c r="I1" s="47">
        <v>202208</v>
      </c>
      <c r="J1" s="47">
        <v>202209</v>
      </c>
      <c r="K1" s="47">
        <v>202210</v>
      </c>
      <c r="L1" s="47">
        <v>202211</v>
      </c>
      <c r="M1" s="47">
        <v>202212</v>
      </c>
      <c r="N1" s="47">
        <v>202301</v>
      </c>
      <c r="O1" s="48">
        <v>202302</v>
      </c>
    </row>
    <row r="2" spans="1:16" x14ac:dyDescent="0.3">
      <c r="A2" s="38" t="s">
        <v>242</v>
      </c>
      <c r="B2" s="64">
        <f>+SUM(B3:B5)</f>
        <v>1924172</v>
      </c>
      <c r="C2" s="64">
        <f t="shared" ref="C2:O2" si="0">+SUM(C3:C5)</f>
        <v>1774795</v>
      </c>
      <c r="D2" s="64">
        <f t="shared" si="0"/>
        <v>2084103</v>
      </c>
      <c r="E2" s="64">
        <f t="shared" si="0"/>
        <v>2015691</v>
      </c>
      <c r="F2" s="64">
        <f t="shared" si="0"/>
        <v>2081926</v>
      </c>
      <c r="G2" s="64">
        <f t="shared" si="0"/>
        <v>2092651</v>
      </c>
      <c r="H2" s="64">
        <f t="shared" si="0"/>
        <v>1983458</v>
      </c>
      <c r="I2" s="64">
        <f t="shared" si="0"/>
        <v>2253647</v>
      </c>
      <c r="J2" s="64">
        <f t="shared" si="0"/>
        <v>2277305</v>
      </c>
      <c r="K2" s="64">
        <f t="shared" si="0"/>
        <v>2381421</v>
      </c>
      <c r="L2" s="64">
        <f t="shared" si="0"/>
        <v>2473717</v>
      </c>
      <c r="M2" s="64">
        <f t="shared" si="0"/>
        <v>2440375</v>
      </c>
      <c r="N2" s="64">
        <f t="shared" si="0"/>
        <v>2504527</v>
      </c>
      <c r="O2" s="65">
        <f t="shared" si="0"/>
        <v>2375146</v>
      </c>
    </row>
    <row r="3" spans="1:16" x14ac:dyDescent="0.3">
      <c r="A3" s="39" t="s">
        <v>243</v>
      </c>
      <c r="B3" s="66">
        <v>955919</v>
      </c>
      <c r="C3" s="66">
        <v>860684</v>
      </c>
      <c r="D3" s="66">
        <v>1020486</v>
      </c>
      <c r="E3" s="66">
        <v>967735</v>
      </c>
      <c r="F3" s="66">
        <v>998353</v>
      </c>
      <c r="G3" s="66">
        <v>991836</v>
      </c>
      <c r="H3" s="66">
        <v>829336</v>
      </c>
      <c r="I3" s="66">
        <v>1044641</v>
      </c>
      <c r="J3" s="66">
        <v>1047142</v>
      </c>
      <c r="K3" s="66">
        <v>1095304</v>
      </c>
      <c r="L3" s="66">
        <v>1120452</v>
      </c>
      <c r="M3" s="66">
        <v>1080834</v>
      </c>
      <c r="N3" s="66">
        <v>1118029</v>
      </c>
      <c r="O3" s="67">
        <v>1071191</v>
      </c>
    </row>
    <row r="4" spans="1:16" x14ac:dyDescent="0.3">
      <c r="A4" s="39" t="s">
        <v>244</v>
      </c>
      <c r="B4" s="66">
        <v>237696</v>
      </c>
      <c r="C4" s="66">
        <v>216648</v>
      </c>
      <c r="D4" s="66">
        <v>267137</v>
      </c>
      <c r="E4" s="66">
        <v>260064</v>
      </c>
      <c r="F4" s="66">
        <v>264210</v>
      </c>
      <c r="G4" s="66">
        <v>265262</v>
      </c>
      <c r="H4" s="66">
        <v>255078</v>
      </c>
      <c r="I4" s="66">
        <v>289743</v>
      </c>
      <c r="J4" s="66">
        <v>286810</v>
      </c>
      <c r="K4" s="66">
        <v>303624</v>
      </c>
      <c r="L4" s="66">
        <v>311890</v>
      </c>
      <c r="M4" s="66">
        <v>312852</v>
      </c>
      <c r="N4" s="66">
        <v>318041</v>
      </c>
      <c r="O4" s="67">
        <v>306803</v>
      </c>
    </row>
    <row r="5" spans="1:16" x14ac:dyDescent="0.3">
      <c r="A5" s="39" t="s">
        <v>245</v>
      </c>
      <c r="B5" s="66">
        <v>730557</v>
      </c>
      <c r="C5" s="66">
        <v>697463</v>
      </c>
      <c r="D5" s="66">
        <v>796480</v>
      </c>
      <c r="E5" s="66">
        <v>787892</v>
      </c>
      <c r="F5" s="66">
        <v>819363</v>
      </c>
      <c r="G5" s="66">
        <v>835553</v>
      </c>
      <c r="H5" s="66">
        <v>899044</v>
      </c>
      <c r="I5" s="66">
        <v>919263</v>
      </c>
      <c r="J5" s="66">
        <v>943353</v>
      </c>
      <c r="K5" s="66">
        <v>982493</v>
      </c>
      <c r="L5" s="66">
        <v>1041375</v>
      </c>
      <c r="M5" s="66">
        <v>1046689</v>
      </c>
      <c r="N5" s="66">
        <v>1068457</v>
      </c>
      <c r="O5" s="67">
        <v>997152</v>
      </c>
    </row>
    <row r="6" spans="1:16" ht="15" thickBot="1" x14ac:dyDescent="0.35">
      <c r="A6" s="40" t="s">
        <v>270</v>
      </c>
      <c r="B6" s="49">
        <f>B4/B2</f>
        <v>0.12353157617926049</v>
      </c>
      <c r="C6" s="49">
        <f t="shared" ref="C6:O6" si="1">C4/C2</f>
        <v>0.12206930941319984</v>
      </c>
      <c r="D6" s="49">
        <f t="shared" si="1"/>
        <v>0.12817840576977241</v>
      </c>
      <c r="E6" s="49">
        <f t="shared" si="1"/>
        <v>0.12901977535247217</v>
      </c>
      <c r="F6" s="49">
        <f t="shared" si="1"/>
        <v>0.12690652789772547</v>
      </c>
      <c r="G6" s="49">
        <f t="shared" si="1"/>
        <v>0.12675883365166959</v>
      </c>
      <c r="H6" s="49">
        <f t="shared" si="1"/>
        <v>0.12860267270595091</v>
      </c>
      <c r="I6" s="49">
        <f t="shared" si="1"/>
        <v>0.12856627502000093</v>
      </c>
      <c r="J6" s="49">
        <f t="shared" si="1"/>
        <v>0.12594272616096658</v>
      </c>
      <c r="K6" s="49">
        <f t="shared" si="1"/>
        <v>0.12749698604320697</v>
      </c>
      <c r="L6" s="49">
        <f t="shared" si="1"/>
        <v>0.12608152023857216</v>
      </c>
      <c r="M6" s="49">
        <f t="shared" si="1"/>
        <v>0.12819833017466578</v>
      </c>
      <c r="N6" s="49">
        <f t="shared" si="1"/>
        <v>0.12698645293103247</v>
      </c>
      <c r="O6" s="50">
        <f t="shared" si="1"/>
        <v>0.12917226983099145</v>
      </c>
    </row>
    <row r="7" spans="1:16" x14ac:dyDescent="0.3">
      <c r="A7" s="69" t="s">
        <v>246</v>
      </c>
      <c r="B7" s="55">
        <v>9654</v>
      </c>
      <c r="C7" s="55">
        <v>8273</v>
      </c>
      <c r="D7" s="55">
        <v>9900</v>
      </c>
      <c r="E7" s="55">
        <v>9231</v>
      </c>
      <c r="F7" s="55">
        <v>8772</v>
      </c>
      <c r="G7" s="55">
        <v>8889</v>
      </c>
      <c r="H7" s="55">
        <v>8499</v>
      </c>
      <c r="I7" s="55">
        <v>9286</v>
      </c>
      <c r="J7" s="55">
        <v>9658</v>
      </c>
      <c r="K7" s="55">
        <v>10291</v>
      </c>
      <c r="L7" s="55">
        <v>10319</v>
      </c>
      <c r="M7" s="55">
        <v>10970</v>
      </c>
      <c r="N7" s="55">
        <v>11018</v>
      </c>
      <c r="O7" s="68">
        <v>10812</v>
      </c>
    </row>
    <row r="8" spans="1:16" ht="15" thickBot="1" x14ac:dyDescent="0.35">
      <c r="A8" s="40" t="s">
        <v>247</v>
      </c>
      <c r="B8" s="41">
        <v>31</v>
      </c>
      <c r="C8" s="41">
        <v>30</v>
      </c>
      <c r="D8" s="41">
        <v>44</v>
      </c>
      <c r="E8" s="41">
        <v>40</v>
      </c>
      <c r="F8" s="41">
        <v>33</v>
      </c>
      <c r="G8" s="41">
        <v>41</v>
      </c>
      <c r="H8" s="41">
        <v>23</v>
      </c>
      <c r="I8" s="41">
        <v>30</v>
      </c>
      <c r="J8" s="41">
        <v>25</v>
      </c>
      <c r="K8" s="41">
        <v>31</v>
      </c>
      <c r="L8" s="41">
        <v>26</v>
      </c>
      <c r="M8" s="41">
        <v>26</v>
      </c>
      <c r="N8" s="41">
        <v>8</v>
      </c>
      <c r="O8" s="42">
        <v>17</v>
      </c>
    </row>
    <row r="9" spans="1:16" ht="15" thickBot="1" x14ac:dyDescent="0.35"/>
    <row r="10" spans="1:16" ht="15" thickBot="1" x14ac:dyDescent="0.35">
      <c r="A10" s="51" t="s">
        <v>248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3"/>
    </row>
    <row r="11" spans="1:16" x14ac:dyDescent="0.3">
      <c r="A11" s="54" t="s">
        <v>249</v>
      </c>
      <c r="B11" s="75">
        <v>115518</v>
      </c>
      <c r="C11" s="75">
        <v>105663</v>
      </c>
      <c r="D11" s="75">
        <v>136689</v>
      </c>
      <c r="E11" s="75">
        <v>124264</v>
      </c>
      <c r="F11" s="75">
        <v>129017</v>
      </c>
      <c r="G11" s="75">
        <v>129899</v>
      </c>
      <c r="H11" s="75">
        <v>123677</v>
      </c>
      <c r="I11" s="75">
        <v>136789</v>
      </c>
      <c r="J11" s="75">
        <v>136006</v>
      </c>
      <c r="K11" s="75">
        <v>140036</v>
      </c>
      <c r="L11" s="75">
        <v>142116</v>
      </c>
      <c r="M11" s="75">
        <v>146629</v>
      </c>
      <c r="N11" s="75">
        <v>143531</v>
      </c>
      <c r="O11" s="75">
        <v>140035</v>
      </c>
    </row>
    <row r="12" spans="1:16" x14ac:dyDescent="0.3">
      <c r="A12" s="56" t="s">
        <v>250</v>
      </c>
      <c r="B12" s="70">
        <f>+B11/B4</f>
        <v>0.48599050888529888</v>
      </c>
      <c r="C12" s="70">
        <f t="shared" ref="C12:O12" si="2">+C11/C4</f>
        <v>0.487717403345519</v>
      </c>
      <c r="D12" s="70">
        <f t="shared" si="2"/>
        <v>0.51168127215623449</v>
      </c>
      <c r="E12" s="70">
        <f t="shared" si="2"/>
        <v>0.47782084409991388</v>
      </c>
      <c r="F12" s="70">
        <f t="shared" si="2"/>
        <v>0.48831232731539304</v>
      </c>
      <c r="G12" s="70">
        <f t="shared" si="2"/>
        <v>0.4897007486937443</v>
      </c>
      <c r="H12" s="70">
        <f t="shared" si="2"/>
        <v>0.48485953316240521</v>
      </c>
      <c r="I12" s="70">
        <f t="shared" si="2"/>
        <v>0.47210458923942944</v>
      </c>
      <c r="J12" s="70">
        <f t="shared" si="2"/>
        <v>0.47420243366688747</v>
      </c>
      <c r="K12" s="70">
        <f t="shared" si="2"/>
        <v>0.46121518720522753</v>
      </c>
      <c r="L12" s="70">
        <f t="shared" si="2"/>
        <v>0.45566064958799579</v>
      </c>
      <c r="M12" s="70">
        <f t="shared" si="2"/>
        <v>0.46868487335864883</v>
      </c>
      <c r="N12" s="70">
        <f t="shared" si="2"/>
        <v>0.45129715980015156</v>
      </c>
      <c r="O12" s="70">
        <f t="shared" si="2"/>
        <v>0.45643295534919803</v>
      </c>
      <c r="P12" s="45"/>
    </row>
    <row r="13" spans="1:16" ht="15" thickBot="1" x14ac:dyDescent="0.35"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</row>
    <row r="14" spans="1:16" ht="15" thickBot="1" x14ac:dyDescent="0.35">
      <c r="A14" s="51" t="s">
        <v>251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3"/>
    </row>
    <row r="15" spans="1:16" x14ac:dyDescent="0.3">
      <c r="A15" s="57" t="s">
        <v>252</v>
      </c>
      <c r="B15" s="75">
        <v>1099</v>
      </c>
      <c r="C15" s="75">
        <v>1062</v>
      </c>
      <c r="D15" s="75">
        <v>2147</v>
      </c>
      <c r="E15" s="75">
        <v>7232</v>
      </c>
      <c r="F15" s="75">
        <v>6725</v>
      </c>
      <c r="G15" s="75">
        <v>6420</v>
      </c>
      <c r="H15" s="75">
        <v>6207</v>
      </c>
      <c r="I15" s="75">
        <v>6646</v>
      </c>
      <c r="J15" s="75">
        <v>6323</v>
      </c>
      <c r="K15" s="75">
        <v>6554</v>
      </c>
      <c r="L15" s="75">
        <v>6501</v>
      </c>
      <c r="M15" s="75">
        <v>6694</v>
      </c>
      <c r="N15" s="75">
        <v>6813</v>
      </c>
      <c r="O15" s="75">
        <v>6437</v>
      </c>
    </row>
    <row r="16" spans="1:16" x14ac:dyDescent="0.3">
      <c r="A16" s="56" t="s">
        <v>250</v>
      </c>
      <c r="B16" s="70">
        <f>+B15/B4</f>
        <v>4.6235527732902534E-3</v>
      </c>
      <c r="C16" s="70">
        <f t="shared" ref="C16:O16" si="3">+C15/C4</f>
        <v>4.9019607843137254E-3</v>
      </c>
      <c r="D16" s="70">
        <f t="shared" si="3"/>
        <v>8.037074609657217E-3</v>
      </c>
      <c r="E16" s="70">
        <f t="shared" si="3"/>
        <v>2.7808539436446414E-2</v>
      </c>
      <c r="F16" s="70">
        <f t="shared" si="3"/>
        <v>2.545323795465728E-2</v>
      </c>
      <c r="G16" s="70">
        <f t="shared" si="3"/>
        <v>2.4202486598155784E-2</v>
      </c>
      <c r="H16" s="70">
        <f t="shared" si="3"/>
        <v>2.4333733211017807E-2</v>
      </c>
      <c r="I16" s="70">
        <f t="shared" si="3"/>
        <v>2.2937568810980767E-2</v>
      </c>
      <c r="J16" s="70">
        <f t="shared" si="3"/>
        <v>2.2045953767302395E-2</v>
      </c>
      <c r="K16" s="70">
        <f t="shared" si="3"/>
        <v>2.1585908887307985E-2</v>
      </c>
      <c r="L16" s="70">
        <f t="shared" si="3"/>
        <v>2.0843887267947031E-2</v>
      </c>
      <c r="M16" s="70">
        <f t="shared" si="3"/>
        <v>2.1396698758518407E-2</v>
      </c>
      <c r="N16" s="70">
        <f t="shared" si="3"/>
        <v>2.1421766376033279E-2</v>
      </c>
      <c r="O16" s="70">
        <f t="shared" si="3"/>
        <v>2.0980890017372713E-2</v>
      </c>
      <c r="P16" s="45"/>
    </row>
    <row r="17" spans="1:16" x14ac:dyDescent="0.3">
      <c r="A17" s="58" t="s">
        <v>253</v>
      </c>
      <c r="B17" s="71">
        <v>65897</v>
      </c>
      <c r="C17" s="71">
        <v>56996</v>
      </c>
      <c r="D17" s="71">
        <v>71224</v>
      </c>
      <c r="E17" s="71">
        <v>68861</v>
      </c>
      <c r="F17" s="71">
        <v>69083</v>
      </c>
      <c r="G17" s="71">
        <v>69010</v>
      </c>
      <c r="H17" s="71">
        <v>66283</v>
      </c>
      <c r="I17" s="71">
        <v>79044</v>
      </c>
      <c r="J17" s="71">
        <v>78645</v>
      </c>
      <c r="K17" s="71">
        <v>84160</v>
      </c>
      <c r="L17" s="71">
        <v>84505</v>
      </c>
      <c r="M17" s="71">
        <v>79999</v>
      </c>
      <c r="N17" s="71">
        <v>82621</v>
      </c>
      <c r="O17" s="71">
        <v>79002</v>
      </c>
    </row>
    <row r="18" spans="1:16" x14ac:dyDescent="0.3">
      <c r="A18" s="59" t="s">
        <v>250</v>
      </c>
      <c r="B18" s="72">
        <f>+B17/B4</f>
        <v>0.2772322630586968</v>
      </c>
      <c r="C18" s="72">
        <f t="shared" ref="C18:O18" si="4">+C17/C4</f>
        <v>0.26308112698940217</v>
      </c>
      <c r="D18" s="72">
        <f t="shared" si="4"/>
        <v>0.26661974941696581</v>
      </c>
      <c r="E18" s="72">
        <f t="shared" si="4"/>
        <v>0.2647848221976129</v>
      </c>
      <c r="F18" s="72">
        <f t="shared" si="4"/>
        <v>0.26147004276900948</v>
      </c>
      <c r="G18" s="72">
        <f t="shared" si="4"/>
        <v>0.26015788164154685</v>
      </c>
      <c r="H18" s="72">
        <f t="shared" si="4"/>
        <v>0.25985384862669458</v>
      </c>
      <c r="I18" s="72">
        <f t="shared" si="4"/>
        <v>0.27280728093517359</v>
      </c>
      <c r="J18" s="72">
        <f t="shared" si="4"/>
        <v>0.27420592029566609</v>
      </c>
      <c r="K18" s="72">
        <f t="shared" si="4"/>
        <v>0.27718493926698812</v>
      </c>
      <c r="L18" s="72">
        <f t="shared" si="4"/>
        <v>0.27094488441437686</v>
      </c>
      <c r="M18" s="72">
        <f t="shared" si="4"/>
        <v>0.25570876964187539</v>
      </c>
      <c r="N18" s="72">
        <f t="shared" si="4"/>
        <v>0.25978097163573249</v>
      </c>
      <c r="O18" s="72">
        <f t="shared" si="4"/>
        <v>0.25750074151817293</v>
      </c>
      <c r="P18" s="45"/>
    </row>
    <row r="19" spans="1:16" x14ac:dyDescent="0.3">
      <c r="A19" s="60" t="s">
        <v>254</v>
      </c>
      <c r="B19" s="66">
        <v>1147</v>
      </c>
      <c r="C19" s="73">
        <v>1128</v>
      </c>
      <c r="D19" s="66">
        <v>1660</v>
      </c>
      <c r="E19" s="66">
        <v>1498</v>
      </c>
      <c r="F19" s="66">
        <v>1604</v>
      </c>
      <c r="G19" s="66">
        <v>3207</v>
      </c>
      <c r="H19" s="66">
        <v>3045</v>
      </c>
      <c r="I19" s="66">
        <v>3601</v>
      </c>
      <c r="J19" s="66">
        <v>3704</v>
      </c>
      <c r="K19" s="66">
        <v>4033</v>
      </c>
      <c r="L19" s="66">
        <v>4344</v>
      </c>
      <c r="M19" s="66">
        <v>4440</v>
      </c>
      <c r="N19" s="66">
        <v>4075</v>
      </c>
      <c r="O19" s="66">
        <v>3841</v>
      </c>
    </row>
    <row r="20" spans="1:16" x14ac:dyDescent="0.3">
      <c r="A20" s="56" t="s">
        <v>250</v>
      </c>
      <c r="B20" s="70">
        <f>+B19/B4</f>
        <v>4.8254913839526114E-3</v>
      </c>
      <c r="C20" s="70">
        <f t="shared" ref="C20:O20" si="5">+C19/C4</f>
        <v>5.2066024149772907E-3</v>
      </c>
      <c r="D20" s="70">
        <f t="shared" si="5"/>
        <v>6.2140399869729766E-3</v>
      </c>
      <c r="E20" s="70">
        <f t="shared" si="5"/>
        <v>5.7601205857019814E-3</v>
      </c>
      <c r="F20" s="70">
        <f t="shared" si="5"/>
        <v>6.0709284281442793E-3</v>
      </c>
      <c r="G20" s="70">
        <f t="shared" si="5"/>
        <v>1.2089933725901185E-2</v>
      </c>
      <c r="H20" s="70">
        <f t="shared" si="5"/>
        <v>1.1937524992355279E-2</v>
      </c>
      <c r="I20" s="70">
        <f t="shared" si="5"/>
        <v>1.2428255384944589E-2</v>
      </c>
      <c r="J20" s="70">
        <f t="shared" si="5"/>
        <v>1.2914472996060109E-2</v>
      </c>
      <c r="K20" s="70">
        <f t="shared" si="5"/>
        <v>1.3282876188970569E-2</v>
      </c>
      <c r="L20" s="70">
        <f t="shared" si="5"/>
        <v>1.3927987431466221E-2</v>
      </c>
      <c r="M20" s="70">
        <f t="shared" si="5"/>
        <v>1.4192014115300525E-2</v>
      </c>
      <c r="N20" s="70">
        <f t="shared" si="5"/>
        <v>1.2812813442292032E-2</v>
      </c>
      <c r="O20" s="70">
        <f t="shared" si="5"/>
        <v>1.251943429497104E-2</v>
      </c>
      <c r="P20" s="45"/>
    </row>
    <row r="21" spans="1:16" x14ac:dyDescent="0.3">
      <c r="A21" s="58" t="s">
        <v>255</v>
      </c>
      <c r="B21" s="71">
        <v>4916</v>
      </c>
      <c r="C21" s="71">
        <v>4084</v>
      </c>
      <c r="D21" s="71">
        <v>4642</v>
      </c>
      <c r="E21" s="71">
        <v>3106</v>
      </c>
      <c r="F21" s="71">
        <v>2955</v>
      </c>
      <c r="G21" s="71">
        <v>3024</v>
      </c>
      <c r="H21" s="71">
        <v>2896</v>
      </c>
      <c r="I21" s="71">
        <v>3066</v>
      </c>
      <c r="J21" s="71">
        <v>2959</v>
      </c>
      <c r="K21" s="71">
        <v>3033</v>
      </c>
      <c r="L21" s="71">
        <v>3226</v>
      </c>
      <c r="M21" s="71">
        <v>3307</v>
      </c>
      <c r="N21" s="71">
        <v>3560</v>
      </c>
      <c r="O21" s="71">
        <v>3324</v>
      </c>
    </row>
    <row r="22" spans="1:16" x14ac:dyDescent="0.3">
      <c r="A22" s="59" t="s">
        <v>250</v>
      </c>
      <c r="B22" s="72">
        <f>+B21/B4</f>
        <v>2.0681879375336564E-2</v>
      </c>
      <c r="C22" s="72">
        <f t="shared" ref="C22:O22" si="6">+C21/C4</f>
        <v>1.885085484287877E-2</v>
      </c>
      <c r="D22" s="72">
        <f t="shared" si="6"/>
        <v>1.7376851578029252E-2</v>
      </c>
      <c r="E22" s="72">
        <f t="shared" si="6"/>
        <v>1.1943213978097699E-2</v>
      </c>
      <c r="F22" s="72">
        <f t="shared" si="6"/>
        <v>1.1184285227659817E-2</v>
      </c>
      <c r="G22" s="72">
        <f t="shared" si="6"/>
        <v>1.1400049762121977E-2</v>
      </c>
      <c r="H22" s="72">
        <f t="shared" si="6"/>
        <v>1.1353389943468272E-2</v>
      </c>
      <c r="I22" s="72">
        <f t="shared" si="6"/>
        <v>1.0581791449664013E-2</v>
      </c>
      <c r="J22" s="72">
        <f t="shared" si="6"/>
        <v>1.0316934555977824E-2</v>
      </c>
      <c r="K22" s="72">
        <f t="shared" si="6"/>
        <v>9.9893289068057854E-3</v>
      </c>
      <c r="L22" s="72">
        <f t="shared" si="6"/>
        <v>1.0343390297861426E-2</v>
      </c>
      <c r="M22" s="72">
        <f t="shared" si="6"/>
        <v>1.0570493396238476E-2</v>
      </c>
      <c r="N22" s="72">
        <f t="shared" si="6"/>
        <v>1.1193525363082117E-2</v>
      </c>
      <c r="O22" s="72">
        <f t="shared" si="6"/>
        <v>1.0834313875679182E-2</v>
      </c>
    </row>
    <row r="23" spans="1:16" x14ac:dyDescent="0.3">
      <c r="A23" s="60" t="s">
        <v>256</v>
      </c>
      <c r="B23" s="66">
        <v>29090</v>
      </c>
      <c r="C23" s="66">
        <v>26815</v>
      </c>
      <c r="D23" s="66">
        <v>31175</v>
      </c>
      <c r="E23" s="66">
        <v>28245</v>
      </c>
      <c r="F23" s="66">
        <v>27310</v>
      </c>
      <c r="G23" s="66">
        <v>27480</v>
      </c>
      <c r="H23" s="66">
        <v>26615</v>
      </c>
      <c r="I23" s="66">
        <v>29329</v>
      </c>
      <c r="J23" s="66">
        <v>31885</v>
      </c>
      <c r="K23" s="66">
        <v>39024</v>
      </c>
      <c r="L23" s="66">
        <v>45384</v>
      </c>
      <c r="M23" s="66">
        <v>47267</v>
      </c>
      <c r="N23" s="66">
        <v>49408</v>
      </c>
      <c r="O23" s="66">
        <v>44798</v>
      </c>
    </row>
    <row r="24" spans="1:16" x14ac:dyDescent="0.3">
      <c r="A24" s="56" t="s">
        <v>250</v>
      </c>
      <c r="B24" s="70">
        <f>+B23/B4</f>
        <v>0.12238321217016694</v>
      </c>
      <c r="C24" s="70">
        <f t="shared" ref="C24:O24" si="7">+C23/C4</f>
        <v>0.12377220191278018</v>
      </c>
      <c r="D24" s="70">
        <f t="shared" si="7"/>
        <v>0.116700419634869</v>
      </c>
      <c r="E24" s="70">
        <f t="shared" si="7"/>
        <v>0.1086078811369509</v>
      </c>
      <c r="F24" s="70">
        <f t="shared" si="7"/>
        <v>0.10336474773854132</v>
      </c>
      <c r="G24" s="70">
        <f t="shared" si="7"/>
        <v>0.10359569029864812</v>
      </c>
      <c r="H24" s="70">
        <f t="shared" si="7"/>
        <v>0.10434063306125969</v>
      </c>
      <c r="I24" s="70">
        <f t="shared" si="7"/>
        <v>0.10122418833241872</v>
      </c>
      <c r="J24" s="70">
        <f t="shared" si="7"/>
        <v>0.11117115860674313</v>
      </c>
      <c r="K24" s="70">
        <f t="shared" si="7"/>
        <v>0.12852738913919848</v>
      </c>
      <c r="L24" s="70">
        <f t="shared" si="7"/>
        <v>0.14551284106576037</v>
      </c>
      <c r="M24" s="70">
        <f t="shared" si="7"/>
        <v>0.15108421873601574</v>
      </c>
      <c r="N24" s="70">
        <f t="shared" si="7"/>
        <v>0.15535103964583183</v>
      </c>
      <c r="O24" s="70">
        <f t="shared" si="7"/>
        <v>0.14601552136061252</v>
      </c>
    </row>
    <row r="25" spans="1:16" x14ac:dyDescent="0.3">
      <c r="A25" s="58" t="s">
        <v>257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1">
        <v>3350</v>
      </c>
    </row>
    <row r="26" spans="1:16" x14ac:dyDescent="0.3">
      <c r="A26" s="59" t="s">
        <v>250</v>
      </c>
      <c r="B26" s="72">
        <f>+B25/B4</f>
        <v>0</v>
      </c>
      <c r="C26" s="72">
        <f t="shared" ref="C26:O26" si="8">+C25/C4</f>
        <v>0</v>
      </c>
      <c r="D26" s="72">
        <f t="shared" si="8"/>
        <v>0</v>
      </c>
      <c r="E26" s="72">
        <f t="shared" si="8"/>
        <v>0</v>
      </c>
      <c r="F26" s="72">
        <f t="shared" si="8"/>
        <v>0</v>
      </c>
      <c r="G26" s="72">
        <f t="shared" si="8"/>
        <v>0</v>
      </c>
      <c r="H26" s="72">
        <f t="shared" si="8"/>
        <v>0</v>
      </c>
      <c r="I26" s="72">
        <f t="shared" si="8"/>
        <v>0</v>
      </c>
      <c r="J26" s="72">
        <f t="shared" si="8"/>
        <v>0</v>
      </c>
      <c r="K26" s="72">
        <f t="shared" si="8"/>
        <v>0</v>
      </c>
      <c r="L26" s="72">
        <f t="shared" si="8"/>
        <v>0</v>
      </c>
      <c r="M26" s="72">
        <f t="shared" si="8"/>
        <v>0</v>
      </c>
      <c r="N26" s="72">
        <f t="shared" si="8"/>
        <v>0</v>
      </c>
      <c r="O26" s="72">
        <f t="shared" si="8"/>
        <v>1.0919058809724807E-2</v>
      </c>
    </row>
    <row r="27" spans="1:16" x14ac:dyDescent="0.3">
      <c r="A27" s="60" t="s">
        <v>258</v>
      </c>
      <c r="B27" s="66">
        <v>1549</v>
      </c>
      <c r="C27" s="66">
        <v>1568</v>
      </c>
      <c r="D27" s="66">
        <v>1847</v>
      </c>
      <c r="E27" s="66">
        <v>8412</v>
      </c>
      <c r="F27" s="66">
        <v>4754</v>
      </c>
      <c r="G27" s="66">
        <v>3270</v>
      </c>
      <c r="H27" s="66">
        <v>3005</v>
      </c>
      <c r="I27" s="66">
        <v>3183</v>
      </c>
      <c r="J27" s="66">
        <v>3158</v>
      </c>
      <c r="K27" s="66">
        <v>3128</v>
      </c>
      <c r="L27" s="66">
        <v>2937</v>
      </c>
      <c r="M27" s="66">
        <v>2858</v>
      </c>
      <c r="N27" s="66">
        <v>2901</v>
      </c>
      <c r="O27" s="66">
        <v>3024</v>
      </c>
    </row>
    <row r="28" spans="1:16" x14ac:dyDescent="0.3">
      <c r="A28" s="56" t="s">
        <v>250</v>
      </c>
      <c r="B28" s="70">
        <f>+B27/B4</f>
        <v>6.516727248249865E-3</v>
      </c>
      <c r="C28" s="70">
        <f t="shared" ref="C28:O28" si="9">+C27/C4</f>
        <v>7.2375466194010557E-3</v>
      </c>
      <c r="D28" s="70">
        <f t="shared" si="9"/>
        <v>6.914055334903065E-3</v>
      </c>
      <c r="E28" s="70">
        <f t="shared" si="9"/>
        <v>3.2345884090070137E-2</v>
      </c>
      <c r="F28" s="70">
        <f t="shared" si="9"/>
        <v>1.7993262934786723E-2</v>
      </c>
      <c r="G28" s="70">
        <f t="shared" si="9"/>
        <v>1.2327434762612059E-2</v>
      </c>
      <c r="H28" s="70">
        <f t="shared" si="9"/>
        <v>1.1780710214130579E-2</v>
      </c>
      <c r="I28" s="70">
        <f t="shared" si="9"/>
        <v>1.0985597581304811E-2</v>
      </c>
      <c r="J28" s="70">
        <f t="shared" si="9"/>
        <v>1.1010773682925979E-2</v>
      </c>
      <c r="K28" s="70">
        <f t="shared" si="9"/>
        <v>1.030221589861144E-2</v>
      </c>
      <c r="L28" s="70">
        <f t="shared" si="9"/>
        <v>9.4167815576004354E-3</v>
      </c>
      <c r="M28" s="70">
        <f t="shared" si="9"/>
        <v>9.1353099868308335E-3</v>
      </c>
      <c r="N28" s="70">
        <f t="shared" si="9"/>
        <v>9.1214654714329279E-3</v>
      </c>
      <c r="O28" s="70">
        <f t="shared" si="9"/>
        <v>9.8564877136142742E-3</v>
      </c>
    </row>
    <row r="29" spans="1:16" ht="15" thickBot="1" x14ac:dyDescent="0.35"/>
    <row r="30" spans="1:16" ht="15" thickBot="1" x14ac:dyDescent="0.35">
      <c r="A30" s="51" t="s">
        <v>259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3"/>
    </row>
    <row r="31" spans="1:16" x14ac:dyDescent="0.3">
      <c r="A31" s="57" t="s">
        <v>260</v>
      </c>
      <c r="B31" s="75">
        <v>3926</v>
      </c>
      <c r="C31" s="75">
        <v>5338</v>
      </c>
      <c r="D31" s="75">
        <v>6488</v>
      </c>
      <c r="E31" s="75">
        <v>11064</v>
      </c>
      <c r="F31" s="75">
        <v>11409</v>
      </c>
      <c r="G31" s="75">
        <v>11017</v>
      </c>
      <c r="H31" s="75">
        <v>11367</v>
      </c>
      <c r="I31" s="75">
        <v>13573</v>
      </c>
      <c r="J31" s="75">
        <v>14125</v>
      </c>
      <c r="K31" s="75">
        <v>14567</v>
      </c>
      <c r="L31" s="75">
        <v>15087</v>
      </c>
      <c r="M31" s="75">
        <v>14002</v>
      </c>
      <c r="N31" s="75">
        <v>15631</v>
      </c>
      <c r="O31" s="75">
        <v>15225</v>
      </c>
    </row>
    <row r="32" spans="1:16" x14ac:dyDescent="0.3">
      <c r="A32" s="61" t="s">
        <v>250</v>
      </c>
      <c r="B32" s="70">
        <f>+B31/B4</f>
        <v>1.6516895530425419E-2</v>
      </c>
      <c r="C32" s="70">
        <f t="shared" ref="C32:O32" si="10">+C31/C4</f>
        <v>2.4639045825486504E-2</v>
      </c>
      <c r="D32" s="70">
        <f t="shared" si="10"/>
        <v>2.4287163515349802E-2</v>
      </c>
      <c r="E32" s="70">
        <f t="shared" si="10"/>
        <v>4.2543373938722776E-2</v>
      </c>
      <c r="F32" s="70">
        <f t="shared" si="10"/>
        <v>4.3181560122629727E-2</v>
      </c>
      <c r="G32" s="70">
        <f t="shared" si="10"/>
        <v>4.1532522562598491E-2</v>
      </c>
      <c r="H32" s="70">
        <f t="shared" si="10"/>
        <v>4.4562839602004092E-2</v>
      </c>
      <c r="I32" s="70">
        <f t="shared" si="10"/>
        <v>4.6844962604791145E-2</v>
      </c>
      <c r="J32" s="70">
        <f t="shared" si="10"/>
        <v>4.9248631498204389E-2</v>
      </c>
      <c r="K32" s="70">
        <f t="shared" si="10"/>
        <v>4.7977103259294392E-2</v>
      </c>
      <c r="L32" s="70">
        <f t="shared" si="10"/>
        <v>4.8372823751963834E-2</v>
      </c>
      <c r="M32" s="70">
        <f t="shared" si="10"/>
        <v>4.4755986856404945E-2</v>
      </c>
      <c r="N32" s="70">
        <f t="shared" si="10"/>
        <v>4.9147751390543989E-2</v>
      </c>
      <c r="O32" s="70">
        <f t="shared" si="10"/>
        <v>4.9624677724794085E-2</v>
      </c>
    </row>
    <row r="33" spans="1:15" ht="15" thickBot="1" x14ac:dyDescent="0.35"/>
    <row r="34" spans="1:15" ht="15" thickBot="1" x14ac:dyDescent="0.35">
      <c r="A34" s="51" t="s">
        <v>261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3"/>
    </row>
    <row r="35" spans="1:15" x14ac:dyDescent="0.3">
      <c r="A35" s="57" t="s">
        <v>262</v>
      </c>
      <c r="B35" s="75">
        <v>6044</v>
      </c>
      <c r="C35" s="75">
        <v>5797</v>
      </c>
      <c r="D35" s="75">
        <v>7097</v>
      </c>
      <c r="E35" s="75">
        <v>6986</v>
      </c>
      <c r="F35" s="75">
        <v>7570</v>
      </c>
      <c r="G35" s="75">
        <v>8155</v>
      </c>
      <c r="H35" s="75">
        <v>7711</v>
      </c>
      <c r="I35" s="75">
        <v>9052</v>
      </c>
      <c r="J35" s="75">
        <v>8692</v>
      </c>
      <c r="K35" s="75">
        <v>9629</v>
      </c>
      <c r="L35" s="75">
        <v>10440</v>
      </c>
      <c r="M35" s="75">
        <v>9948</v>
      </c>
      <c r="N35" s="75">
        <v>10428</v>
      </c>
      <c r="O35" s="75">
        <v>9831</v>
      </c>
    </row>
    <row r="36" spans="1:15" x14ac:dyDescent="0.3">
      <c r="A36" s="56" t="s">
        <v>250</v>
      </c>
      <c r="B36" s="70">
        <f>+B35/B4</f>
        <v>2.5427436725901992E-2</v>
      </c>
      <c r="C36" s="70">
        <f t="shared" ref="C36:O36" si="11">+C35/C4</f>
        <v>2.6757689893283115E-2</v>
      </c>
      <c r="D36" s="70">
        <f t="shared" si="11"/>
        <v>2.6566892643100731E-2</v>
      </c>
      <c r="E36" s="70">
        <f t="shared" si="11"/>
        <v>2.6862618432385875E-2</v>
      </c>
      <c r="F36" s="70">
        <f t="shared" si="11"/>
        <v>2.8651451496915333E-2</v>
      </c>
      <c r="G36" s="70">
        <f t="shared" si="11"/>
        <v>3.074318975201876E-2</v>
      </c>
      <c r="H36" s="70">
        <f t="shared" si="11"/>
        <v>3.0229968872266522E-2</v>
      </c>
      <c r="I36" s="70">
        <f t="shared" si="11"/>
        <v>3.1241479518055656E-2</v>
      </c>
      <c r="J36" s="70">
        <f t="shared" si="11"/>
        <v>3.0305777343886196E-2</v>
      </c>
      <c r="K36" s="70">
        <f t="shared" si="11"/>
        <v>3.1713566779964696E-2</v>
      </c>
      <c r="L36" s="70">
        <f t="shared" si="11"/>
        <v>3.3473339959601139E-2</v>
      </c>
      <c r="M36" s="70">
        <f t="shared" si="11"/>
        <v>3.179778297725442E-2</v>
      </c>
      <c r="N36" s="70">
        <f t="shared" si="11"/>
        <v>3.2788225417477619E-2</v>
      </c>
      <c r="O36" s="70">
        <f t="shared" si="11"/>
        <v>3.204336333086704E-2</v>
      </c>
    </row>
    <row r="37" spans="1:15" x14ac:dyDescent="0.3">
      <c r="A37" s="58" t="s">
        <v>263</v>
      </c>
      <c r="B37" s="71">
        <v>1500</v>
      </c>
      <c r="C37" s="71">
        <v>1292</v>
      </c>
      <c r="D37" s="71">
        <v>1446</v>
      </c>
      <c r="E37" s="71">
        <v>1414</v>
      </c>
      <c r="F37" s="71">
        <v>1460</v>
      </c>
      <c r="G37" s="71">
        <v>1473</v>
      </c>
      <c r="H37" s="71">
        <v>1678</v>
      </c>
      <c r="I37" s="71">
        <v>1887</v>
      </c>
      <c r="J37" s="71">
        <v>1927</v>
      </c>
      <c r="K37" s="71">
        <v>1936</v>
      </c>
      <c r="L37" s="71">
        <v>1858</v>
      </c>
      <c r="M37" s="71">
        <v>1982</v>
      </c>
      <c r="N37" s="71">
        <v>2256</v>
      </c>
      <c r="O37" s="71">
        <v>2231</v>
      </c>
    </row>
    <row r="38" spans="1:15" x14ac:dyDescent="0.3">
      <c r="A38" s="59" t="s">
        <v>250</v>
      </c>
      <c r="B38" s="72">
        <f>+B37/B4</f>
        <v>6.3105815831987072E-3</v>
      </c>
      <c r="C38" s="72">
        <f t="shared" ref="C38:O38" si="12">+C37/C4</f>
        <v>5.963590709353421E-3</v>
      </c>
      <c r="D38" s="72">
        <f t="shared" si="12"/>
        <v>5.4129529043150148E-3</v>
      </c>
      <c r="E38" s="72">
        <f t="shared" si="12"/>
        <v>5.4371231696813092E-3</v>
      </c>
      <c r="F38" s="72">
        <f t="shared" si="12"/>
        <v>5.5259074221263391E-3</v>
      </c>
      <c r="G38" s="72">
        <f t="shared" si="12"/>
        <v>5.5530004297637808E-3</v>
      </c>
      <c r="H38" s="72">
        <f t="shared" si="12"/>
        <v>6.5783799465261609E-3</v>
      </c>
      <c r="I38" s="72">
        <f t="shared" si="12"/>
        <v>6.5126681231298085E-3</v>
      </c>
      <c r="J38" s="72">
        <f t="shared" si="12"/>
        <v>6.7187336564275999E-3</v>
      </c>
      <c r="K38" s="72">
        <f t="shared" si="12"/>
        <v>6.3763075382710192E-3</v>
      </c>
      <c r="L38" s="72">
        <f t="shared" si="12"/>
        <v>5.9572285100516209E-3</v>
      </c>
      <c r="M38" s="72">
        <f t="shared" si="12"/>
        <v>6.3352639586769467E-3</v>
      </c>
      <c r="N38" s="72">
        <f t="shared" si="12"/>
        <v>7.0934250615486685E-3</v>
      </c>
      <c r="O38" s="72">
        <f t="shared" si="12"/>
        <v>7.2717672252227E-3</v>
      </c>
    </row>
    <row r="39" spans="1:15" x14ac:dyDescent="0.3">
      <c r="A39" s="60" t="s">
        <v>264</v>
      </c>
      <c r="B39" s="66">
        <v>4029</v>
      </c>
      <c r="C39" s="66">
        <v>3728</v>
      </c>
      <c r="D39" s="66">
        <v>4503</v>
      </c>
      <c r="E39" s="66">
        <v>4304</v>
      </c>
      <c r="F39" s="66">
        <v>4580</v>
      </c>
      <c r="G39" s="66">
        <v>4886</v>
      </c>
      <c r="H39" s="66">
        <v>4846</v>
      </c>
      <c r="I39" s="66">
        <v>5888</v>
      </c>
      <c r="J39" s="66">
        <v>5994</v>
      </c>
      <c r="K39" s="66">
        <v>6350</v>
      </c>
      <c r="L39" s="66">
        <v>5996</v>
      </c>
      <c r="M39" s="66">
        <v>5779</v>
      </c>
      <c r="N39" s="66">
        <v>6765</v>
      </c>
      <c r="O39" s="66">
        <v>6330</v>
      </c>
    </row>
    <row r="40" spans="1:15" x14ac:dyDescent="0.3">
      <c r="A40" s="56" t="s">
        <v>250</v>
      </c>
      <c r="B40" s="70">
        <f>+B39/B4</f>
        <v>1.6950222132471729E-2</v>
      </c>
      <c r="C40" s="70">
        <f t="shared" ref="C40:O40" si="13">+C39/C4</f>
        <v>1.7207636350208635E-2</v>
      </c>
      <c r="D40" s="70">
        <f t="shared" si="13"/>
        <v>1.6856519314059827E-2</v>
      </c>
      <c r="E40" s="70">
        <f t="shared" si="13"/>
        <v>1.6549772363725852E-2</v>
      </c>
      <c r="F40" s="70">
        <f t="shared" si="13"/>
        <v>1.7334695885848378E-2</v>
      </c>
      <c r="G40" s="70">
        <f t="shared" si="13"/>
        <v>1.841952484713227E-2</v>
      </c>
      <c r="H40" s="70">
        <f t="shared" si="13"/>
        <v>1.8998110381922392E-2</v>
      </c>
      <c r="I40" s="70">
        <f t="shared" si="13"/>
        <v>2.0321457291461745E-2</v>
      </c>
      <c r="J40" s="70">
        <f t="shared" si="13"/>
        <v>2.0898852899131831E-2</v>
      </c>
      <c r="K40" s="70">
        <f t="shared" si="13"/>
        <v>2.0914025241746372E-2</v>
      </c>
      <c r="L40" s="70">
        <f t="shared" si="13"/>
        <v>1.9224726666452915E-2</v>
      </c>
      <c r="M40" s="70">
        <f t="shared" si="13"/>
        <v>1.8471993146919309E-2</v>
      </c>
      <c r="N40" s="70">
        <f t="shared" si="13"/>
        <v>2.1270842438553521E-2</v>
      </c>
      <c r="O40" s="70">
        <f t="shared" si="13"/>
        <v>2.0632132019569562E-2</v>
      </c>
    </row>
    <row r="41" spans="1:15" x14ac:dyDescent="0.3">
      <c r="A41" s="58" t="s">
        <v>265</v>
      </c>
      <c r="B41" s="74">
        <v>414</v>
      </c>
      <c r="C41" s="74">
        <v>289</v>
      </c>
      <c r="D41" s="74">
        <v>341</v>
      </c>
      <c r="E41" s="74">
        <v>299</v>
      </c>
      <c r="F41" s="74">
        <v>335</v>
      </c>
      <c r="G41" s="74">
        <v>342</v>
      </c>
      <c r="H41" s="74">
        <v>269</v>
      </c>
      <c r="I41" s="74">
        <v>346</v>
      </c>
      <c r="J41" s="74">
        <v>277</v>
      </c>
      <c r="K41" s="74">
        <v>306</v>
      </c>
      <c r="L41" s="74">
        <v>316</v>
      </c>
      <c r="M41" s="74">
        <v>318</v>
      </c>
      <c r="N41" s="74">
        <v>378</v>
      </c>
      <c r="O41" s="74">
        <v>287</v>
      </c>
    </row>
    <row r="42" spans="1:15" x14ac:dyDescent="0.3">
      <c r="A42" s="59" t="s">
        <v>250</v>
      </c>
      <c r="B42" s="72">
        <f>+B41/B4</f>
        <v>1.7417205169628434E-3</v>
      </c>
      <c r="C42" s="72">
        <f t="shared" ref="C42:O42" si="14">+C41/C4</f>
        <v>1.3339610797237916E-3</v>
      </c>
      <c r="D42" s="72">
        <f t="shared" si="14"/>
        <v>1.2764985756372198E-3</v>
      </c>
      <c r="E42" s="72">
        <f t="shared" si="14"/>
        <v>1.1497169927402486E-3</v>
      </c>
      <c r="F42" s="72">
        <f t="shared" si="14"/>
        <v>1.2679308126111804E-3</v>
      </c>
      <c r="G42" s="72">
        <f t="shared" si="14"/>
        <v>1.2892913421447476E-3</v>
      </c>
      <c r="H42" s="72">
        <f t="shared" si="14"/>
        <v>1.0545793835611069E-3</v>
      </c>
      <c r="I42" s="72">
        <f t="shared" si="14"/>
        <v>1.194161722630055E-3</v>
      </c>
      <c r="J42" s="72">
        <f t="shared" si="14"/>
        <v>9.6579617168160111E-4</v>
      </c>
      <c r="K42" s="72">
        <f t="shared" si="14"/>
        <v>1.0078254683424236E-3</v>
      </c>
      <c r="L42" s="72">
        <f t="shared" si="14"/>
        <v>1.0131777229151304E-3</v>
      </c>
      <c r="M42" s="72">
        <f t="shared" si="14"/>
        <v>1.0164550650147673E-3</v>
      </c>
      <c r="N42" s="72">
        <f t="shared" si="14"/>
        <v>1.1885260076531013E-3</v>
      </c>
      <c r="O42" s="72">
        <f t="shared" si="14"/>
        <v>9.3545369504209543E-4</v>
      </c>
    </row>
    <row r="43" spans="1:15" x14ac:dyDescent="0.3">
      <c r="A43" s="60" t="s">
        <v>266</v>
      </c>
      <c r="B43" s="66">
        <v>3647</v>
      </c>
      <c r="C43" s="66">
        <v>3573</v>
      </c>
      <c r="D43" s="66">
        <v>4425</v>
      </c>
      <c r="E43" s="66">
        <v>4152</v>
      </c>
      <c r="F43" s="66">
        <v>4285</v>
      </c>
      <c r="G43" s="66">
        <v>4313</v>
      </c>
      <c r="H43" s="66">
        <v>4278</v>
      </c>
      <c r="I43" s="66">
        <v>4786</v>
      </c>
      <c r="J43" s="66">
        <v>4568</v>
      </c>
      <c r="K43" s="66">
        <v>4889</v>
      </c>
      <c r="L43" s="66">
        <v>4919</v>
      </c>
      <c r="M43" s="66">
        <v>5245</v>
      </c>
      <c r="N43" s="66">
        <v>5172</v>
      </c>
      <c r="O43" s="66">
        <v>4977</v>
      </c>
    </row>
    <row r="44" spans="1:15" x14ac:dyDescent="0.3">
      <c r="A44" s="56" t="s">
        <v>250</v>
      </c>
      <c r="B44" s="70">
        <f>+B43/B4</f>
        <v>1.5343127355950458E-2</v>
      </c>
      <c r="C44" s="70">
        <f t="shared" ref="C44:O44" si="15">+C43/C4</f>
        <v>1.6492190096377535E-2</v>
      </c>
      <c r="D44" s="70">
        <f t="shared" si="15"/>
        <v>1.6564534302623748E-2</v>
      </c>
      <c r="E44" s="70">
        <f t="shared" si="15"/>
        <v>1.5965300849021778E-2</v>
      </c>
      <c r="F44" s="70">
        <f t="shared" si="15"/>
        <v>1.6218159797131069E-2</v>
      </c>
      <c r="G44" s="70">
        <f t="shared" si="15"/>
        <v>1.6259396370380982E-2</v>
      </c>
      <c r="H44" s="70">
        <f t="shared" si="15"/>
        <v>1.6771340531131655E-2</v>
      </c>
      <c r="I44" s="70">
        <f t="shared" si="15"/>
        <v>1.6518086718229602E-2</v>
      </c>
      <c r="J44" s="70">
        <f t="shared" si="15"/>
        <v>1.5926920260799834E-2</v>
      </c>
      <c r="K44" s="70">
        <f t="shared" si="15"/>
        <v>1.6102152662503623E-2</v>
      </c>
      <c r="L44" s="70">
        <f t="shared" si="15"/>
        <v>1.5771586136137741E-2</v>
      </c>
      <c r="M44" s="70">
        <f t="shared" si="15"/>
        <v>1.6765115773592625E-2</v>
      </c>
      <c r="N44" s="70">
        <f t="shared" si="15"/>
        <v>1.6262054263444022E-2</v>
      </c>
      <c r="O44" s="70">
        <f t="shared" si="15"/>
        <v>1.6222136028656825E-2</v>
      </c>
    </row>
    <row r="45" spans="1:15" x14ac:dyDescent="0.3">
      <c r="A45" s="58" t="s">
        <v>267</v>
      </c>
      <c r="B45" s="71">
        <v>27422</v>
      </c>
      <c r="C45" s="71">
        <v>22922</v>
      </c>
      <c r="D45" s="71">
        <v>28648</v>
      </c>
      <c r="E45" s="71">
        <v>28850</v>
      </c>
      <c r="F45" s="71">
        <v>28101</v>
      </c>
      <c r="G45" s="71">
        <v>29473</v>
      </c>
      <c r="H45" s="71">
        <v>28040</v>
      </c>
      <c r="I45" s="71">
        <v>34116</v>
      </c>
      <c r="J45" s="71">
        <v>34093</v>
      </c>
      <c r="K45" s="71">
        <v>39245</v>
      </c>
      <c r="L45" s="71">
        <v>39847</v>
      </c>
      <c r="M45" s="71">
        <v>36624</v>
      </c>
      <c r="N45" s="71">
        <v>34889</v>
      </c>
      <c r="O45" s="71">
        <v>33579</v>
      </c>
    </row>
    <row r="46" spans="1:15" x14ac:dyDescent="0.3">
      <c r="A46" s="59" t="s">
        <v>250</v>
      </c>
      <c r="B46" s="72">
        <f>+B45/B4</f>
        <v>0.11536584544964998</v>
      </c>
      <c r="C46" s="72">
        <f t="shared" ref="C46:O46" si="16">+C45/C4</f>
        <v>0.10580296148591263</v>
      </c>
      <c r="D46" s="72">
        <f t="shared" si="16"/>
        <v>0.10724085394385652</v>
      </c>
      <c r="E46" s="72">
        <f t="shared" si="16"/>
        <v>0.11093423157376646</v>
      </c>
      <c r="F46" s="72">
        <f t="shared" si="16"/>
        <v>0.10635857840354264</v>
      </c>
      <c r="G46" s="72">
        <f t="shared" si="16"/>
        <v>0.11110901674570801</v>
      </c>
      <c r="H46" s="72">
        <f t="shared" si="16"/>
        <v>0.10992715953551463</v>
      </c>
      <c r="I46" s="72">
        <f t="shared" si="16"/>
        <v>0.1177457263851068</v>
      </c>
      <c r="J46" s="72">
        <f t="shared" si="16"/>
        <v>0.11886963494996687</v>
      </c>
      <c r="K46" s="72">
        <f t="shared" si="16"/>
        <v>0.12925526308855689</v>
      </c>
      <c r="L46" s="72">
        <f t="shared" si="16"/>
        <v>0.12775978710442784</v>
      </c>
      <c r="M46" s="72">
        <f t="shared" si="16"/>
        <v>0.11706493805377623</v>
      </c>
      <c r="N46" s="72">
        <f t="shared" si="16"/>
        <v>0.10969969280690225</v>
      </c>
      <c r="O46" s="72">
        <f t="shared" si="16"/>
        <v>0.10944808231992516</v>
      </c>
    </row>
    <row r="47" spans="1:15" x14ac:dyDescent="0.3">
      <c r="A47" s="60" t="s">
        <v>268</v>
      </c>
      <c r="B47" s="73">
        <v>363</v>
      </c>
      <c r="C47" s="73">
        <v>304</v>
      </c>
      <c r="D47" s="73">
        <v>283</v>
      </c>
      <c r="E47" s="73">
        <v>247</v>
      </c>
      <c r="F47" s="73">
        <v>302</v>
      </c>
      <c r="G47" s="73">
        <v>315</v>
      </c>
      <c r="H47" s="73">
        <v>291</v>
      </c>
      <c r="I47" s="73">
        <v>444</v>
      </c>
      <c r="J47" s="73">
        <v>322</v>
      </c>
      <c r="K47" s="73">
        <v>194</v>
      </c>
      <c r="L47" s="73">
        <v>191</v>
      </c>
      <c r="M47" s="73">
        <v>194</v>
      </c>
      <c r="N47" s="73">
        <v>298</v>
      </c>
      <c r="O47" s="73">
        <v>281</v>
      </c>
    </row>
    <row r="48" spans="1:15" x14ac:dyDescent="0.3">
      <c r="A48" s="56" t="s">
        <v>250</v>
      </c>
      <c r="B48" s="70">
        <f>+B47/B4</f>
        <v>1.5271607431340873E-3</v>
      </c>
      <c r="C48" s="70">
        <f t="shared" ref="C48:O48" si="17">+C47/C4</f>
        <v>1.4031978139655108E-3</v>
      </c>
      <c r="D48" s="70">
        <f t="shared" si="17"/>
        <v>1.059381515851417E-3</v>
      </c>
      <c r="E48" s="70">
        <f t="shared" si="17"/>
        <v>9.4976621139411836E-4</v>
      </c>
      <c r="F48" s="70">
        <f t="shared" si="17"/>
        <v>1.1430301653987359E-3</v>
      </c>
      <c r="G48" s="70">
        <f t="shared" si="17"/>
        <v>1.1875051835543726E-3</v>
      </c>
      <c r="H48" s="70">
        <f t="shared" si="17"/>
        <v>1.1408275115846918E-3</v>
      </c>
      <c r="I48" s="70">
        <f t="shared" si="17"/>
        <v>1.5323924995599549E-3</v>
      </c>
      <c r="J48" s="70">
        <f t="shared" si="17"/>
        <v>1.1226944667201283E-3</v>
      </c>
      <c r="K48" s="70">
        <f t="shared" si="17"/>
        <v>6.3894817273996781E-4</v>
      </c>
      <c r="L48" s="70">
        <f t="shared" si="17"/>
        <v>6.1239539581262623E-4</v>
      </c>
      <c r="M48" s="70">
        <f t="shared" si="17"/>
        <v>6.2010151765051844E-4</v>
      </c>
      <c r="N48" s="70">
        <f t="shared" si="17"/>
        <v>9.3698611185350313E-4</v>
      </c>
      <c r="O48" s="70">
        <f t="shared" si="17"/>
        <v>9.1589717180079726E-4</v>
      </c>
    </row>
    <row r="49" spans="1:15" x14ac:dyDescent="0.3">
      <c r="A49" s="58" t="s">
        <v>269</v>
      </c>
      <c r="B49" s="71">
        <v>11695</v>
      </c>
      <c r="C49" s="71">
        <v>10195</v>
      </c>
      <c r="D49" s="71">
        <v>8720</v>
      </c>
      <c r="E49" s="71">
        <v>8875</v>
      </c>
      <c r="F49" s="71">
        <v>9889</v>
      </c>
      <c r="G49" s="71">
        <v>10017</v>
      </c>
      <c r="H49" s="71">
        <v>10242</v>
      </c>
      <c r="I49" s="71">
        <v>12357</v>
      </c>
      <c r="J49" s="71">
        <v>8882</v>
      </c>
      <c r="K49" s="71">
        <v>9412</v>
      </c>
      <c r="L49" s="71">
        <v>8813</v>
      </c>
      <c r="M49" s="71">
        <v>8539</v>
      </c>
      <c r="N49" s="71">
        <v>9710</v>
      </c>
      <c r="O49" s="71">
        <v>9239</v>
      </c>
    </row>
    <row r="50" spans="1:15" x14ac:dyDescent="0.3">
      <c r="A50" s="59" t="s">
        <v>250</v>
      </c>
      <c r="B50" s="72">
        <f>+B49/B4</f>
        <v>4.9201501077005924E-2</v>
      </c>
      <c r="C50" s="72">
        <f t="shared" ref="C50:O50" si="18">+C49/C4</f>
        <v>4.7057900372955208E-2</v>
      </c>
      <c r="D50" s="72">
        <f t="shared" si="18"/>
        <v>3.2642426919520698E-2</v>
      </c>
      <c r="E50" s="72">
        <f t="shared" si="18"/>
        <v>3.4126215085517414E-2</v>
      </c>
      <c r="F50" s="72">
        <f t="shared" si="18"/>
        <v>3.7428560614662577E-2</v>
      </c>
      <c r="G50" s="72">
        <f t="shared" si="18"/>
        <v>3.7762664837029052E-2</v>
      </c>
      <c r="H50" s="72">
        <f t="shared" si="18"/>
        <v>4.0152423964434407E-2</v>
      </c>
      <c r="I50" s="72">
        <f t="shared" si="18"/>
        <v>4.2648139903293608E-2</v>
      </c>
      <c r="J50" s="72">
        <f t="shared" si="18"/>
        <v>3.0968236811826644E-2</v>
      </c>
      <c r="K50" s="72">
        <f t="shared" si="18"/>
        <v>3.0998867019734935E-2</v>
      </c>
      <c r="L50" s="72">
        <f t="shared" si="18"/>
        <v>2.8256757190034947E-2</v>
      </c>
      <c r="M50" s="72">
        <f t="shared" si="18"/>
        <v>2.7294055975349365E-2</v>
      </c>
      <c r="N50" s="72">
        <f t="shared" si="18"/>
        <v>3.0530654852676226E-2</v>
      </c>
      <c r="O50" s="72">
        <f t="shared" si="18"/>
        <v>3.0113786371058954E-2</v>
      </c>
    </row>
  </sheetData>
  <pageMargins left="0.7" right="0.7" top="0.75" bottom="0.75" header="0.3" footer="0.3"/>
  <pageSetup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showGridLines="0" topLeftCell="B4" zoomScale="110" zoomScaleNormal="110" workbookViewId="0">
      <selection activeCell="G37" sqref="G37"/>
    </sheetView>
  </sheetViews>
  <sheetFormatPr defaultRowHeight="14.4" x14ac:dyDescent="0.3"/>
  <cols>
    <col min="1" max="1" width="6.109375" hidden="1" customWidth="1"/>
    <col min="2" max="2" width="37.109375" bestFit="1" customWidth="1"/>
    <col min="4" max="4" width="14.88671875" bestFit="1" customWidth="1"/>
    <col min="5" max="5" width="12" bestFit="1" customWidth="1"/>
    <col min="6" max="6" width="15.88671875" bestFit="1" customWidth="1"/>
    <col min="7" max="10" width="15.44140625" bestFit="1" customWidth="1"/>
  </cols>
  <sheetData>
    <row r="1" spans="1:10" ht="21" x14ac:dyDescent="0.4">
      <c r="A1" s="112" t="s">
        <v>25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21" customHeight="1" x14ac:dyDescent="0.4">
      <c r="A2" s="113" t="s">
        <v>315</v>
      </c>
      <c r="B2" s="113"/>
      <c r="C2" s="113"/>
      <c r="D2" s="113"/>
      <c r="E2" s="113"/>
      <c r="F2" s="113"/>
      <c r="G2" s="113"/>
      <c r="H2" s="113"/>
      <c r="I2" s="113"/>
      <c r="J2" s="113"/>
    </row>
    <row r="4" spans="1:10" x14ac:dyDescent="0.3">
      <c r="A4" s="8" t="s">
        <v>0</v>
      </c>
      <c r="B4" s="9" t="s">
        <v>142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316</v>
      </c>
      <c r="H4" s="9" t="s">
        <v>214</v>
      </c>
      <c r="I4" s="9" t="s">
        <v>181</v>
      </c>
      <c r="J4" s="9" t="s">
        <v>172</v>
      </c>
    </row>
    <row r="5" spans="1:10" x14ac:dyDescent="0.3">
      <c r="A5" s="2">
        <v>2073</v>
      </c>
      <c r="B5" s="1" t="s">
        <v>11</v>
      </c>
      <c r="C5" s="7">
        <v>1</v>
      </c>
      <c r="D5" s="4">
        <v>5803401.6100000003</v>
      </c>
      <c r="E5" s="5">
        <v>103495</v>
      </c>
      <c r="F5" s="4">
        <v>43.245199999999997</v>
      </c>
      <c r="G5" s="10">
        <v>1</v>
      </c>
      <c r="H5" s="3">
        <v>1</v>
      </c>
      <c r="I5" s="3">
        <v>1</v>
      </c>
      <c r="J5" s="3">
        <v>1</v>
      </c>
    </row>
    <row r="6" spans="1:10" x14ac:dyDescent="0.3">
      <c r="A6" s="24">
        <v>12404</v>
      </c>
      <c r="B6" s="21" t="s">
        <v>28</v>
      </c>
      <c r="C6" s="19">
        <v>2</v>
      </c>
      <c r="D6" s="22">
        <v>1094750.3999999999</v>
      </c>
      <c r="E6" s="23">
        <v>81615</v>
      </c>
      <c r="F6" s="22">
        <v>17.954899999999999</v>
      </c>
      <c r="G6" s="3">
        <v>2</v>
      </c>
      <c r="H6" s="3">
        <v>2</v>
      </c>
      <c r="I6" s="3">
        <v>3</v>
      </c>
      <c r="J6" s="3">
        <v>4</v>
      </c>
    </row>
    <row r="7" spans="1:10" x14ac:dyDescent="0.3">
      <c r="A7" s="24">
        <v>8831</v>
      </c>
      <c r="B7" s="21" t="s">
        <v>27</v>
      </c>
      <c r="C7" s="19">
        <v>3</v>
      </c>
      <c r="D7" s="22">
        <v>1292752.93</v>
      </c>
      <c r="E7" s="23">
        <v>78288</v>
      </c>
      <c r="F7" s="22">
        <v>21.470400000000001</v>
      </c>
      <c r="G7" s="3">
        <v>3</v>
      </c>
      <c r="H7" s="3">
        <v>3</v>
      </c>
      <c r="I7" s="3">
        <v>2</v>
      </c>
      <c r="J7" s="3">
        <v>2</v>
      </c>
    </row>
    <row r="8" spans="1:10" x14ac:dyDescent="0.3">
      <c r="A8" s="24">
        <v>3963</v>
      </c>
      <c r="B8" s="21" t="s">
        <v>41</v>
      </c>
      <c r="C8" s="19">
        <v>4</v>
      </c>
      <c r="D8" s="22">
        <v>1042366.57</v>
      </c>
      <c r="E8" s="23">
        <v>72742</v>
      </c>
      <c r="F8" s="22">
        <v>8.8535000000000004</v>
      </c>
      <c r="G8" s="3">
        <v>14</v>
      </c>
      <c r="H8" s="3">
        <v>11</v>
      </c>
      <c r="I8" s="3">
        <v>10</v>
      </c>
      <c r="J8" s="3">
        <v>3</v>
      </c>
    </row>
    <row r="9" spans="1:10" x14ac:dyDescent="0.3">
      <c r="A9" s="24">
        <v>132</v>
      </c>
      <c r="B9" s="21" t="s">
        <v>30</v>
      </c>
      <c r="C9" s="19">
        <v>5</v>
      </c>
      <c r="D9" s="22">
        <v>740680.23</v>
      </c>
      <c r="E9" s="23">
        <v>65076</v>
      </c>
      <c r="F9" s="22">
        <v>15.173500000000001</v>
      </c>
      <c r="G9" s="3">
        <v>4</v>
      </c>
      <c r="H9" s="3">
        <v>6</v>
      </c>
      <c r="I9" s="3">
        <v>6</v>
      </c>
      <c r="J9" s="3">
        <v>8</v>
      </c>
    </row>
    <row r="10" spans="1:10" x14ac:dyDescent="0.3">
      <c r="A10" s="24">
        <v>6324</v>
      </c>
      <c r="B10" s="21" t="s">
        <v>31</v>
      </c>
      <c r="C10" s="19">
        <v>6</v>
      </c>
      <c r="D10" s="22">
        <v>834472.13</v>
      </c>
      <c r="E10" s="23">
        <v>63486</v>
      </c>
      <c r="F10" s="22">
        <v>16.603999999999999</v>
      </c>
      <c r="G10" s="3">
        <v>5</v>
      </c>
      <c r="H10" s="3">
        <v>5</v>
      </c>
      <c r="I10" s="3">
        <v>5</v>
      </c>
      <c r="J10" s="3">
        <v>7</v>
      </c>
    </row>
    <row r="11" spans="1:10" x14ac:dyDescent="0.3">
      <c r="A11" s="24">
        <v>7873</v>
      </c>
      <c r="B11" s="21" t="s">
        <v>15</v>
      </c>
      <c r="C11" s="19">
        <v>7</v>
      </c>
      <c r="D11" s="22">
        <v>5004384.84</v>
      </c>
      <c r="E11" s="23">
        <v>62086</v>
      </c>
      <c r="F11" s="22">
        <v>65.7012</v>
      </c>
      <c r="G11" s="3">
        <v>7</v>
      </c>
      <c r="H11" s="3">
        <v>4</v>
      </c>
      <c r="I11" s="3">
        <v>4</v>
      </c>
      <c r="J11" s="3">
        <v>6</v>
      </c>
    </row>
    <row r="12" spans="1:10" x14ac:dyDescent="0.3">
      <c r="A12" s="24">
        <v>4673</v>
      </c>
      <c r="B12" s="21" t="s">
        <v>29</v>
      </c>
      <c r="C12" s="19">
        <v>8</v>
      </c>
      <c r="D12" s="22">
        <v>816739.83999999997</v>
      </c>
      <c r="E12" s="23">
        <v>60840</v>
      </c>
      <c r="F12" s="22">
        <v>16.600899999999999</v>
      </c>
      <c r="G12" s="3">
        <v>6</v>
      </c>
      <c r="H12" s="3">
        <v>7</v>
      </c>
      <c r="I12" s="3">
        <v>7</v>
      </c>
      <c r="J12" s="3">
        <v>9</v>
      </c>
    </row>
    <row r="13" spans="1:10" x14ac:dyDescent="0.3">
      <c r="A13" s="24">
        <v>4763</v>
      </c>
      <c r="B13" s="21" t="s">
        <v>34</v>
      </c>
      <c r="C13" s="19">
        <v>9</v>
      </c>
      <c r="D13" s="22">
        <v>686205.34</v>
      </c>
      <c r="E13" s="23">
        <v>58032</v>
      </c>
      <c r="F13" s="22">
        <v>15.3192</v>
      </c>
      <c r="G13" s="3">
        <v>8</v>
      </c>
      <c r="H13" s="3">
        <v>10</v>
      </c>
      <c r="I13" s="3">
        <v>9</v>
      </c>
      <c r="J13" s="3">
        <v>13</v>
      </c>
    </row>
    <row r="14" spans="1:10" x14ac:dyDescent="0.3">
      <c r="A14" s="24">
        <v>1652</v>
      </c>
      <c r="B14" s="21" t="s">
        <v>32</v>
      </c>
      <c r="C14" s="19">
        <v>10</v>
      </c>
      <c r="D14" s="22">
        <v>719657.67</v>
      </c>
      <c r="E14" s="23">
        <v>57209</v>
      </c>
      <c r="F14" s="22">
        <v>15.9411</v>
      </c>
      <c r="G14" s="3">
        <v>9</v>
      </c>
      <c r="H14" s="3">
        <v>9</v>
      </c>
      <c r="I14" s="3">
        <v>8</v>
      </c>
      <c r="J14" s="3">
        <v>10</v>
      </c>
    </row>
    <row r="15" spans="1:10" x14ac:dyDescent="0.3">
      <c r="A15" s="24">
        <v>6494</v>
      </c>
      <c r="B15" s="21" t="s">
        <v>35</v>
      </c>
      <c r="C15" s="19">
        <v>11</v>
      </c>
      <c r="D15" s="22">
        <v>646144.76</v>
      </c>
      <c r="E15" s="23">
        <v>56676</v>
      </c>
      <c r="F15" s="22">
        <v>14.9411</v>
      </c>
      <c r="G15" s="3">
        <v>10</v>
      </c>
      <c r="H15" s="3">
        <v>13</v>
      </c>
      <c r="I15" s="3">
        <v>13</v>
      </c>
      <c r="J15" s="3">
        <v>15</v>
      </c>
    </row>
    <row r="16" spans="1:10" x14ac:dyDescent="0.3">
      <c r="A16" s="24">
        <v>3723</v>
      </c>
      <c r="B16" s="21" t="s">
        <v>36</v>
      </c>
      <c r="C16" s="19">
        <v>12</v>
      </c>
      <c r="D16" s="22">
        <v>594310.73</v>
      </c>
      <c r="E16" s="23">
        <v>55652</v>
      </c>
      <c r="F16" s="22">
        <v>7.7618999999999998</v>
      </c>
      <c r="G16" s="3">
        <v>16</v>
      </c>
      <c r="H16" s="3">
        <v>15</v>
      </c>
      <c r="I16" s="3">
        <v>14</v>
      </c>
      <c r="J16" s="3">
        <v>11</v>
      </c>
    </row>
    <row r="17" spans="1:10" x14ac:dyDescent="0.3">
      <c r="A17" s="24">
        <v>2849</v>
      </c>
      <c r="B17" s="21" t="s">
        <v>33</v>
      </c>
      <c r="C17" s="19">
        <v>13</v>
      </c>
      <c r="D17" s="22">
        <v>697954.81</v>
      </c>
      <c r="E17" s="23">
        <v>54263</v>
      </c>
      <c r="F17" s="22">
        <v>18.401800000000001</v>
      </c>
      <c r="G17" s="3">
        <v>11</v>
      </c>
      <c r="H17" s="3">
        <v>12</v>
      </c>
      <c r="I17" s="3">
        <v>11</v>
      </c>
      <c r="J17" s="3">
        <v>12</v>
      </c>
    </row>
    <row r="18" spans="1:10" x14ac:dyDescent="0.3">
      <c r="A18" s="24">
        <v>8255</v>
      </c>
      <c r="B18" s="21" t="s">
        <v>40</v>
      </c>
      <c r="C18" s="19">
        <v>14</v>
      </c>
      <c r="D18" s="22">
        <v>216353.64</v>
      </c>
      <c r="E18" s="23">
        <v>52609</v>
      </c>
      <c r="F18" s="22">
        <v>4.8773</v>
      </c>
      <c r="G18" s="3">
        <v>13</v>
      </c>
      <c r="H18" s="3">
        <v>14</v>
      </c>
      <c r="I18" s="3">
        <v>17</v>
      </c>
      <c r="J18" s="3">
        <v>16</v>
      </c>
    </row>
    <row r="19" spans="1:10" x14ac:dyDescent="0.3">
      <c r="A19" s="24">
        <v>22008</v>
      </c>
      <c r="B19" s="21" t="s">
        <v>38</v>
      </c>
      <c r="C19" s="19">
        <v>15</v>
      </c>
      <c r="D19" s="22">
        <v>754749.67</v>
      </c>
      <c r="E19" s="23">
        <v>51319</v>
      </c>
      <c r="F19" s="22">
        <v>17.910499999999999</v>
      </c>
      <c r="G19" s="3">
        <v>12</v>
      </c>
      <c r="H19" s="3">
        <v>16</v>
      </c>
      <c r="I19" s="3">
        <v>15</v>
      </c>
      <c r="J19" s="3">
        <v>18</v>
      </c>
    </row>
    <row r="20" spans="1:10" x14ac:dyDescent="0.3">
      <c r="A20" s="24">
        <v>1655</v>
      </c>
      <c r="B20" s="21" t="s">
        <v>39</v>
      </c>
      <c r="C20" s="19">
        <v>16</v>
      </c>
      <c r="D20" s="22">
        <v>632925.42000000004</v>
      </c>
      <c r="E20" s="23">
        <v>46840</v>
      </c>
      <c r="F20" s="22">
        <v>17.547000000000001</v>
      </c>
      <c r="G20" s="3">
        <v>17</v>
      </c>
      <c r="H20" s="3">
        <v>18</v>
      </c>
      <c r="I20" s="3">
        <v>16</v>
      </c>
      <c r="J20" s="3">
        <v>17</v>
      </c>
    </row>
    <row r="21" spans="1:10" x14ac:dyDescent="0.3">
      <c r="A21" s="24">
        <v>6544</v>
      </c>
      <c r="B21" s="21" t="s">
        <v>26</v>
      </c>
      <c r="C21" s="19">
        <v>17</v>
      </c>
      <c r="D21" s="22">
        <v>618621.22</v>
      </c>
      <c r="E21" s="23">
        <v>45382</v>
      </c>
      <c r="F21" s="22">
        <v>9.2978000000000005</v>
      </c>
      <c r="G21" s="3">
        <v>15</v>
      </c>
      <c r="H21" s="3">
        <v>8</v>
      </c>
      <c r="I21" s="3">
        <v>12</v>
      </c>
      <c r="J21" s="3">
        <v>5</v>
      </c>
    </row>
    <row r="22" spans="1:10" x14ac:dyDescent="0.3">
      <c r="A22" s="2">
        <v>1653</v>
      </c>
      <c r="B22" s="1" t="s">
        <v>174</v>
      </c>
      <c r="C22" s="7">
        <v>18</v>
      </c>
      <c r="D22" s="4">
        <v>817777.91</v>
      </c>
      <c r="E22" s="5">
        <v>41885</v>
      </c>
      <c r="F22" s="4">
        <v>24.4831</v>
      </c>
      <c r="G22" s="10">
        <v>20</v>
      </c>
      <c r="H22" s="3">
        <v>21</v>
      </c>
      <c r="I22" s="3">
        <v>24</v>
      </c>
      <c r="J22" s="3" t="s">
        <v>159</v>
      </c>
    </row>
    <row r="23" spans="1:10" x14ac:dyDescent="0.3">
      <c r="A23" s="24">
        <v>1730</v>
      </c>
      <c r="B23" s="21" t="s">
        <v>37</v>
      </c>
      <c r="C23" s="19">
        <v>19</v>
      </c>
      <c r="D23" s="22">
        <v>640044.43999999994</v>
      </c>
      <c r="E23" s="23">
        <v>40987</v>
      </c>
      <c r="F23" s="22">
        <v>15.3546</v>
      </c>
      <c r="G23" s="3">
        <v>18</v>
      </c>
      <c r="H23" s="3">
        <v>19</v>
      </c>
      <c r="I23" s="3">
        <v>19</v>
      </c>
      <c r="J23" s="3">
        <v>19</v>
      </c>
    </row>
    <row r="24" spans="1:10" x14ac:dyDescent="0.3">
      <c r="A24" s="2">
        <v>1608</v>
      </c>
      <c r="B24" s="1" t="s">
        <v>169</v>
      </c>
      <c r="C24" s="7">
        <v>20</v>
      </c>
      <c r="D24" s="4">
        <v>602290.01</v>
      </c>
      <c r="E24" s="5">
        <v>40585</v>
      </c>
      <c r="F24" s="4">
        <v>14.876300000000001</v>
      </c>
      <c r="G24" s="10">
        <v>19</v>
      </c>
      <c r="H24" s="3">
        <v>20</v>
      </c>
      <c r="I24" s="3">
        <v>22</v>
      </c>
      <c r="J24" s="3">
        <v>23</v>
      </c>
    </row>
    <row r="25" spans="1:10" x14ac:dyDescent="0.3">
      <c r="A25" s="2">
        <v>24022</v>
      </c>
      <c r="B25" s="1" t="s">
        <v>175</v>
      </c>
      <c r="C25" s="7">
        <v>21</v>
      </c>
      <c r="D25" s="4">
        <v>558890.12</v>
      </c>
      <c r="E25" s="5">
        <v>40293</v>
      </c>
      <c r="F25" s="4">
        <v>17.023199999999999</v>
      </c>
      <c r="G25" s="10">
        <v>22</v>
      </c>
      <c r="H25" s="3">
        <v>22</v>
      </c>
      <c r="I25" s="3">
        <v>25</v>
      </c>
      <c r="J25" s="3" t="s">
        <v>159</v>
      </c>
    </row>
    <row r="26" spans="1:10" x14ac:dyDescent="0.3">
      <c r="A26" s="2">
        <v>1620</v>
      </c>
      <c r="B26" s="1" t="s">
        <v>182</v>
      </c>
      <c r="C26" s="7">
        <v>22</v>
      </c>
      <c r="D26" s="4">
        <v>526171.65</v>
      </c>
      <c r="E26" s="5">
        <v>36993</v>
      </c>
      <c r="F26" s="4">
        <v>17.248799999999999</v>
      </c>
      <c r="G26" s="10">
        <v>23</v>
      </c>
      <c r="H26" s="3">
        <v>25</v>
      </c>
      <c r="I26" s="3" t="s">
        <v>159</v>
      </c>
      <c r="J26" s="3" t="s">
        <v>159</v>
      </c>
    </row>
    <row r="27" spans="1:10" x14ac:dyDescent="0.3">
      <c r="A27" s="2">
        <v>6334</v>
      </c>
      <c r="B27" s="1" t="s">
        <v>317</v>
      </c>
      <c r="C27" s="19">
        <v>23</v>
      </c>
      <c r="D27" s="4">
        <v>599811.44999999995</v>
      </c>
      <c r="E27" s="5">
        <v>36008</v>
      </c>
      <c r="F27" s="4">
        <v>10.2569</v>
      </c>
      <c r="G27" s="3" t="s">
        <v>159</v>
      </c>
      <c r="H27" s="3" t="s">
        <v>159</v>
      </c>
      <c r="I27" s="3" t="s">
        <v>159</v>
      </c>
      <c r="J27" s="3" t="s">
        <v>159</v>
      </c>
    </row>
    <row r="28" spans="1:10" x14ac:dyDescent="0.3">
      <c r="A28" s="2">
        <v>26521</v>
      </c>
      <c r="B28" s="1" t="s">
        <v>216</v>
      </c>
      <c r="C28" s="7">
        <v>24</v>
      </c>
      <c r="D28" s="4">
        <v>577165.21</v>
      </c>
      <c r="E28" s="5">
        <v>35957</v>
      </c>
      <c r="F28" s="4">
        <v>22.5472</v>
      </c>
      <c r="G28" s="10">
        <v>25</v>
      </c>
      <c r="H28" s="3" t="s">
        <v>159</v>
      </c>
      <c r="I28" s="3" t="s">
        <v>159</v>
      </c>
      <c r="J28" s="3" t="s">
        <v>159</v>
      </c>
    </row>
    <row r="29" spans="1:10" x14ac:dyDescent="0.3">
      <c r="A29" s="2">
        <v>26521</v>
      </c>
      <c r="B29" s="1" t="s">
        <v>318</v>
      </c>
      <c r="C29" s="7">
        <v>25</v>
      </c>
      <c r="D29" s="4">
        <v>441063.66</v>
      </c>
      <c r="E29" s="5">
        <v>35577</v>
      </c>
      <c r="F29" s="4">
        <v>9.01</v>
      </c>
      <c r="G29" s="3" t="s">
        <v>159</v>
      </c>
      <c r="H29" s="3" t="s">
        <v>159</v>
      </c>
      <c r="I29" s="3" t="s">
        <v>159</v>
      </c>
      <c r="J29" s="3" t="s">
        <v>159</v>
      </c>
    </row>
    <row r="30" spans="1:10" x14ac:dyDescent="0.3">
      <c r="A30" s="14"/>
      <c r="B30" s="14"/>
      <c r="C30" s="15"/>
      <c r="D30" s="11" t="s">
        <v>217</v>
      </c>
      <c r="E30" s="17" t="s">
        <v>218</v>
      </c>
      <c r="F30" s="18" t="s">
        <v>219</v>
      </c>
      <c r="G30" s="13" t="s">
        <v>217</v>
      </c>
      <c r="H30" s="13" t="s">
        <v>217</v>
      </c>
      <c r="I30" s="13" t="s">
        <v>217</v>
      </c>
      <c r="J30" s="13" t="s">
        <v>217</v>
      </c>
    </row>
    <row r="31" spans="1:10" x14ac:dyDescent="0.3">
      <c r="A31" s="15"/>
      <c r="B31" s="16"/>
      <c r="C31" s="15"/>
      <c r="D31" s="29">
        <f>SUM(D5:D29)</f>
        <v>26959686.260000009</v>
      </c>
      <c r="E31" s="28">
        <f>SUM(E5:E29)</f>
        <v>1373895</v>
      </c>
      <c r="F31" s="30">
        <f>D31/E31</f>
        <v>19.622814159742926</v>
      </c>
      <c r="G31" s="30">
        <v>27200407.590000004</v>
      </c>
      <c r="H31" s="30">
        <v>35492927.45000001</v>
      </c>
      <c r="I31" s="30">
        <v>33848115.540000007</v>
      </c>
      <c r="J31" s="30">
        <v>37772791.750000007</v>
      </c>
    </row>
    <row r="32" spans="1:10" x14ac:dyDescent="0.3">
      <c r="G32" s="17" t="s">
        <v>218</v>
      </c>
      <c r="H32" s="17" t="s">
        <v>218</v>
      </c>
      <c r="I32" s="17" t="s">
        <v>218</v>
      </c>
      <c r="J32" s="17" t="s">
        <v>218</v>
      </c>
    </row>
    <row r="33" spans="2:10" x14ac:dyDescent="0.3">
      <c r="B33" s="25"/>
      <c r="G33" s="31">
        <v>1273182</v>
      </c>
      <c r="H33" s="31">
        <v>1225089</v>
      </c>
      <c r="I33" s="31">
        <v>1120187</v>
      </c>
      <c r="J33" s="31">
        <v>1117018</v>
      </c>
    </row>
    <row r="34" spans="2:10" x14ac:dyDescent="0.3">
      <c r="G34" s="18" t="s">
        <v>219</v>
      </c>
      <c r="H34" s="18" t="s">
        <v>219</v>
      </c>
      <c r="I34" s="18" t="s">
        <v>219</v>
      </c>
      <c r="J34" s="18" t="s">
        <v>219</v>
      </c>
    </row>
    <row r="35" spans="2:10" x14ac:dyDescent="0.3">
      <c r="G35" s="4">
        <f>G31/G33</f>
        <v>21.364115727366553</v>
      </c>
      <c r="H35" s="4">
        <f t="shared" ref="H35:J35" si="0">H31/H33</f>
        <v>28.971713442860079</v>
      </c>
      <c r="I35" s="4">
        <f t="shared" si="0"/>
        <v>30.216486658031208</v>
      </c>
      <c r="J35" s="4">
        <f t="shared" si="0"/>
        <v>33.815741330936483</v>
      </c>
    </row>
    <row r="37" spans="2:10" x14ac:dyDescent="0.3">
      <c r="B37" s="26"/>
    </row>
    <row r="38" spans="2:10" x14ac:dyDescent="0.3">
      <c r="B38" s="26"/>
    </row>
    <row r="39" spans="2:10" x14ac:dyDescent="0.3">
      <c r="B39" s="26"/>
    </row>
    <row r="40" spans="2:10" x14ac:dyDescent="0.3">
      <c r="B40" s="26"/>
    </row>
    <row r="41" spans="2:10" x14ac:dyDescent="0.3">
      <c r="B41" s="27"/>
    </row>
    <row r="42" spans="2:10" x14ac:dyDescent="0.3">
      <c r="B42" s="26"/>
    </row>
    <row r="43" spans="2:10" x14ac:dyDescent="0.3">
      <c r="B43" s="26"/>
    </row>
  </sheetData>
  <mergeCells count="2">
    <mergeCell ref="A1:J1"/>
    <mergeCell ref="A2:J2"/>
  </mergeCells>
  <pageMargins left="0.7" right="0.7" top="0.75" bottom="0.75" header="0.3" footer="0.3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showGridLines="0" tabSelected="1" topLeftCell="B4" zoomScale="110" zoomScaleNormal="110" workbookViewId="0">
      <selection activeCell="N15" sqref="N15"/>
    </sheetView>
  </sheetViews>
  <sheetFormatPr defaultRowHeight="14.4" x14ac:dyDescent="0.3"/>
  <cols>
    <col min="1" max="1" width="6.109375" hidden="1" customWidth="1"/>
    <col min="2" max="2" width="58.33203125" bestFit="1" customWidth="1"/>
    <col min="3" max="3" width="7.5546875" customWidth="1"/>
    <col min="4" max="4" width="18.109375" customWidth="1"/>
    <col min="5" max="5" width="12.44140625" customWidth="1"/>
    <col min="6" max="6" width="15.44140625" bestFit="1" customWidth="1"/>
    <col min="7" max="7" width="15.44140625" customWidth="1"/>
    <col min="8" max="8" width="16.6640625" customWidth="1"/>
    <col min="9" max="9" width="17" customWidth="1"/>
    <col min="10" max="10" width="15.88671875" bestFit="1" customWidth="1"/>
    <col min="11" max="11" width="13.109375" bestFit="1" customWidth="1"/>
    <col min="12" max="12" width="13.5546875" bestFit="1" customWidth="1"/>
    <col min="13" max="13" width="12.6640625" bestFit="1" customWidth="1"/>
  </cols>
  <sheetData>
    <row r="1" spans="1:10" ht="21" x14ac:dyDescent="0.4">
      <c r="A1" s="112" t="s">
        <v>24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21" customHeight="1" x14ac:dyDescent="0.4">
      <c r="A2" s="113" t="s">
        <v>315</v>
      </c>
      <c r="B2" s="113"/>
      <c r="C2" s="113"/>
      <c r="D2" s="113"/>
      <c r="E2" s="113"/>
      <c r="F2" s="113"/>
      <c r="G2" s="113"/>
      <c r="H2" s="113"/>
      <c r="I2" s="113"/>
      <c r="J2" s="113"/>
    </row>
    <row r="4" spans="1:10" x14ac:dyDescent="0.3">
      <c r="A4" s="8" t="s">
        <v>0</v>
      </c>
      <c r="B4" s="9" t="s">
        <v>142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316</v>
      </c>
      <c r="H4" s="9" t="s">
        <v>214</v>
      </c>
      <c r="I4" s="9" t="s">
        <v>181</v>
      </c>
      <c r="J4" s="9" t="s">
        <v>172</v>
      </c>
    </row>
    <row r="5" spans="1:10" x14ac:dyDescent="0.3">
      <c r="A5" s="2">
        <v>24800</v>
      </c>
      <c r="B5" s="1" t="s">
        <v>6</v>
      </c>
      <c r="C5" s="10">
        <v>1</v>
      </c>
      <c r="D5" s="4">
        <v>23417162.449999999</v>
      </c>
      <c r="E5" s="5">
        <v>3075</v>
      </c>
      <c r="F5" s="4">
        <v>10068.5676</v>
      </c>
      <c r="G5" s="76">
        <v>1</v>
      </c>
      <c r="H5" s="10">
        <v>1</v>
      </c>
      <c r="I5" s="3">
        <v>1</v>
      </c>
      <c r="J5" s="3">
        <v>1</v>
      </c>
    </row>
    <row r="6" spans="1:10" x14ac:dyDescent="0.3">
      <c r="A6" s="2">
        <v>36479</v>
      </c>
      <c r="B6" s="1" t="s">
        <v>5</v>
      </c>
      <c r="C6" s="10">
        <v>2</v>
      </c>
      <c r="D6" s="4">
        <v>16483220.689999999</v>
      </c>
      <c r="E6" s="5">
        <v>5835</v>
      </c>
      <c r="F6" s="4">
        <v>3465.317</v>
      </c>
      <c r="G6" s="76">
        <v>2</v>
      </c>
      <c r="H6" s="10">
        <v>2</v>
      </c>
      <c r="I6" s="3">
        <v>2</v>
      </c>
      <c r="J6" s="3">
        <v>2</v>
      </c>
    </row>
    <row r="7" spans="1:10" x14ac:dyDescent="0.3">
      <c r="A7" s="24">
        <v>44765</v>
      </c>
      <c r="B7" s="21" t="s">
        <v>21</v>
      </c>
      <c r="C7" s="3">
        <v>3</v>
      </c>
      <c r="D7" s="22">
        <v>16119702.630000001</v>
      </c>
      <c r="E7" s="23">
        <v>4916</v>
      </c>
      <c r="F7" s="22">
        <v>4134.2569999999996</v>
      </c>
      <c r="G7" s="77">
        <v>3</v>
      </c>
      <c r="H7" s="3">
        <v>4</v>
      </c>
      <c r="I7" s="3">
        <v>7</v>
      </c>
      <c r="J7" s="3">
        <v>10</v>
      </c>
    </row>
    <row r="8" spans="1:10" x14ac:dyDescent="0.3">
      <c r="A8" s="24">
        <v>37321</v>
      </c>
      <c r="B8" s="21" t="s">
        <v>7</v>
      </c>
      <c r="C8" s="3">
        <v>4</v>
      </c>
      <c r="D8" s="22">
        <v>12395846.58</v>
      </c>
      <c r="E8" s="23">
        <v>9969</v>
      </c>
      <c r="F8" s="22">
        <v>1661.3062</v>
      </c>
      <c r="G8" s="77">
        <v>4</v>
      </c>
      <c r="H8" s="3">
        <v>3</v>
      </c>
      <c r="I8" s="3">
        <v>3</v>
      </c>
      <c r="J8" s="3">
        <v>3</v>
      </c>
    </row>
    <row r="9" spans="1:10" x14ac:dyDescent="0.3">
      <c r="A9" s="24">
        <v>41421</v>
      </c>
      <c r="B9" s="21" t="s">
        <v>180</v>
      </c>
      <c r="C9" s="3">
        <v>5</v>
      </c>
      <c r="D9" s="22">
        <v>11486898.300000001</v>
      </c>
      <c r="E9" s="23">
        <v>13794</v>
      </c>
      <c r="F9" s="22">
        <v>1034.1802</v>
      </c>
      <c r="G9" s="77">
        <v>8</v>
      </c>
      <c r="H9" s="3">
        <v>13</v>
      </c>
      <c r="I9" s="3" t="s">
        <v>159</v>
      </c>
      <c r="J9" s="3" t="s">
        <v>159</v>
      </c>
    </row>
    <row r="10" spans="1:10" x14ac:dyDescent="0.3">
      <c r="A10" s="24">
        <v>1682</v>
      </c>
      <c r="B10" s="21" t="s">
        <v>8</v>
      </c>
      <c r="C10" s="3">
        <v>6</v>
      </c>
      <c r="D10" s="22">
        <v>10246651.93</v>
      </c>
      <c r="E10" s="23">
        <v>35494</v>
      </c>
      <c r="F10" s="22">
        <v>365.54570000000001</v>
      </c>
      <c r="G10" s="77">
        <v>5</v>
      </c>
      <c r="H10" s="3">
        <v>5</v>
      </c>
      <c r="I10" s="3">
        <v>5</v>
      </c>
      <c r="J10" s="3">
        <v>4</v>
      </c>
    </row>
    <row r="11" spans="1:10" x14ac:dyDescent="0.3">
      <c r="A11" s="24">
        <v>20769</v>
      </c>
      <c r="B11" s="21" t="s">
        <v>9</v>
      </c>
      <c r="C11" s="3">
        <v>7</v>
      </c>
      <c r="D11" s="22">
        <v>9532252.0800000001</v>
      </c>
      <c r="E11" s="23">
        <v>14242</v>
      </c>
      <c r="F11" s="22">
        <v>633.53160000000003</v>
      </c>
      <c r="G11" s="77">
        <v>9</v>
      </c>
      <c r="H11" s="3">
        <v>8</v>
      </c>
      <c r="I11" s="3">
        <v>6</v>
      </c>
      <c r="J11" s="3">
        <v>6</v>
      </c>
    </row>
    <row r="12" spans="1:10" x14ac:dyDescent="0.3">
      <c r="A12" s="24">
        <v>46112</v>
      </c>
      <c r="B12" s="21" t="s">
        <v>13</v>
      </c>
      <c r="C12" s="3">
        <v>8</v>
      </c>
      <c r="D12" s="22">
        <v>9497468.8000000007</v>
      </c>
      <c r="E12" s="23">
        <v>456</v>
      </c>
      <c r="F12" s="22">
        <v>27292.577000000001</v>
      </c>
      <c r="G12" s="77">
        <v>7</v>
      </c>
      <c r="H12" s="3">
        <v>6</v>
      </c>
      <c r="I12" s="3">
        <v>4</v>
      </c>
      <c r="J12" s="3">
        <v>5</v>
      </c>
    </row>
    <row r="13" spans="1:10" x14ac:dyDescent="0.3">
      <c r="A13" s="24">
        <v>44453</v>
      </c>
      <c r="B13" s="21" t="s">
        <v>158</v>
      </c>
      <c r="C13" s="3">
        <v>9</v>
      </c>
      <c r="D13" s="22">
        <v>9360044.1500000004</v>
      </c>
      <c r="E13" s="23">
        <v>662</v>
      </c>
      <c r="F13" s="22">
        <v>9895.3384000000005</v>
      </c>
      <c r="G13" s="77">
        <v>6</v>
      </c>
      <c r="H13" s="3">
        <v>7</v>
      </c>
      <c r="I13" s="3">
        <v>10</v>
      </c>
      <c r="J13" s="3">
        <v>14</v>
      </c>
    </row>
    <row r="14" spans="1:10" x14ac:dyDescent="0.3">
      <c r="A14" s="24">
        <v>21993</v>
      </c>
      <c r="B14" s="21" t="s">
        <v>12</v>
      </c>
      <c r="C14" s="3">
        <v>10</v>
      </c>
      <c r="D14" s="22">
        <v>8099066.8799999999</v>
      </c>
      <c r="E14" s="23">
        <v>22231</v>
      </c>
      <c r="F14" s="22">
        <v>354.05430000000001</v>
      </c>
      <c r="G14" s="77">
        <v>12</v>
      </c>
      <c r="H14" s="3">
        <v>11</v>
      </c>
      <c r="I14" s="3">
        <v>11</v>
      </c>
      <c r="J14" s="3">
        <v>9</v>
      </c>
    </row>
    <row r="15" spans="1:10" x14ac:dyDescent="0.3">
      <c r="A15" s="24">
        <v>22025</v>
      </c>
      <c r="B15" s="21" t="s">
        <v>10</v>
      </c>
      <c r="C15" s="3">
        <v>11</v>
      </c>
      <c r="D15" s="22">
        <v>8004759.2800000003</v>
      </c>
      <c r="E15" s="23">
        <v>18094</v>
      </c>
      <c r="F15" s="22">
        <v>417.04770000000002</v>
      </c>
      <c r="G15" s="77">
        <v>10</v>
      </c>
      <c r="H15" s="3">
        <v>9</v>
      </c>
      <c r="I15" s="3">
        <v>8</v>
      </c>
      <c r="J15" s="3">
        <v>8</v>
      </c>
    </row>
    <row r="16" spans="1:10" x14ac:dyDescent="0.3">
      <c r="A16" s="24">
        <v>42552</v>
      </c>
      <c r="B16" s="21" t="s">
        <v>17</v>
      </c>
      <c r="C16" s="3">
        <v>12</v>
      </c>
      <c r="D16" s="22">
        <v>7743471.2199999997</v>
      </c>
      <c r="E16" s="23">
        <v>7035</v>
      </c>
      <c r="F16" s="22">
        <v>1346.2868000000001</v>
      </c>
      <c r="G16" s="77">
        <v>13</v>
      </c>
      <c r="H16" s="3">
        <v>12</v>
      </c>
      <c r="I16" s="3">
        <v>12</v>
      </c>
      <c r="J16" s="3">
        <v>11</v>
      </c>
    </row>
    <row r="17" spans="1:10" x14ac:dyDescent="0.3">
      <c r="A17" s="24">
        <v>41369</v>
      </c>
      <c r="B17" s="21" t="s">
        <v>16</v>
      </c>
      <c r="C17" s="3">
        <v>13</v>
      </c>
      <c r="D17" s="22">
        <v>6157968.5099999998</v>
      </c>
      <c r="E17" s="23">
        <v>718</v>
      </c>
      <c r="F17" s="22">
        <v>11663.819100000001</v>
      </c>
      <c r="G17" s="77">
        <v>14</v>
      </c>
      <c r="H17" s="3">
        <v>14</v>
      </c>
      <c r="I17" s="3">
        <v>15</v>
      </c>
      <c r="J17" s="3">
        <v>17</v>
      </c>
    </row>
    <row r="18" spans="1:10" x14ac:dyDescent="0.3">
      <c r="A18" s="24">
        <v>24846</v>
      </c>
      <c r="B18" s="21" t="s">
        <v>18</v>
      </c>
      <c r="C18" s="3">
        <v>14</v>
      </c>
      <c r="D18" s="22">
        <v>6020892.4299999997</v>
      </c>
      <c r="E18" s="23">
        <v>19472</v>
      </c>
      <c r="F18" s="22">
        <v>542.05790000000002</v>
      </c>
      <c r="G18" s="77">
        <v>17</v>
      </c>
      <c r="H18" s="3">
        <v>19</v>
      </c>
      <c r="I18" s="3">
        <v>18</v>
      </c>
      <c r="J18" s="3">
        <v>18</v>
      </c>
    </row>
    <row r="19" spans="1:10" x14ac:dyDescent="0.3">
      <c r="A19" s="24">
        <v>34486</v>
      </c>
      <c r="B19" s="21" t="s">
        <v>14</v>
      </c>
      <c r="C19" s="3">
        <v>15</v>
      </c>
      <c r="D19" s="22">
        <v>5857537.75</v>
      </c>
      <c r="E19" s="23">
        <v>18079</v>
      </c>
      <c r="F19" s="22">
        <v>374.47210000000001</v>
      </c>
      <c r="G19" s="77">
        <v>15</v>
      </c>
      <c r="H19" s="3">
        <v>15</v>
      </c>
      <c r="I19" s="3">
        <v>13</v>
      </c>
      <c r="J19" s="3">
        <v>12</v>
      </c>
    </row>
    <row r="20" spans="1:10" x14ac:dyDescent="0.3">
      <c r="A20" s="24">
        <v>2073</v>
      </c>
      <c r="B20" s="21" t="s">
        <v>11</v>
      </c>
      <c r="C20" s="3">
        <v>16</v>
      </c>
      <c r="D20" s="22">
        <v>5803401.6100000003</v>
      </c>
      <c r="E20" s="23">
        <v>103495</v>
      </c>
      <c r="F20" s="22">
        <v>43.245199999999997</v>
      </c>
      <c r="G20" s="77">
        <v>11</v>
      </c>
      <c r="H20" s="3">
        <v>10</v>
      </c>
      <c r="I20" s="3">
        <v>9</v>
      </c>
      <c r="J20" s="3">
        <v>7</v>
      </c>
    </row>
    <row r="21" spans="1:10" x14ac:dyDescent="0.3">
      <c r="A21" s="24">
        <v>24551</v>
      </c>
      <c r="B21" s="21" t="s">
        <v>19</v>
      </c>
      <c r="C21" s="3">
        <v>17</v>
      </c>
      <c r="D21" s="22">
        <v>5752745.29</v>
      </c>
      <c r="E21" s="23">
        <v>35142</v>
      </c>
      <c r="F21" s="22">
        <v>212.48240000000001</v>
      </c>
      <c r="G21" s="77">
        <v>18</v>
      </c>
      <c r="H21" s="3">
        <v>18</v>
      </c>
      <c r="I21" s="3">
        <v>17</v>
      </c>
      <c r="J21" s="3">
        <v>19</v>
      </c>
    </row>
    <row r="22" spans="1:10" x14ac:dyDescent="0.3">
      <c r="A22" s="24">
        <v>44640</v>
      </c>
      <c r="B22" s="21" t="s">
        <v>23</v>
      </c>
      <c r="C22" s="3">
        <v>18</v>
      </c>
      <c r="D22" s="22">
        <v>5665647.7000000002</v>
      </c>
      <c r="E22" s="23">
        <v>172</v>
      </c>
      <c r="F22" s="22">
        <v>57813.731599999999</v>
      </c>
      <c r="G22" s="77">
        <v>16</v>
      </c>
      <c r="H22" s="3">
        <v>16</v>
      </c>
      <c r="I22" s="3">
        <v>16</v>
      </c>
      <c r="J22" s="3">
        <v>15</v>
      </c>
    </row>
    <row r="23" spans="1:10" x14ac:dyDescent="0.3">
      <c r="A23" s="24">
        <v>41217</v>
      </c>
      <c r="B23" s="21" t="s">
        <v>215</v>
      </c>
      <c r="C23" s="3">
        <v>19</v>
      </c>
      <c r="D23" s="22">
        <v>5519776.2999999998</v>
      </c>
      <c r="E23" s="23">
        <v>10876</v>
      </c>
      <c r="F23" s="22">
        <v>626.39949999999999</v>
      </c>
      <c r="G23" s="77">
        <v>20</v>
      </c>
      <c r="H23" s="3" t="s">
        <v>159</v>
      </c>
      <c r="I23" s="3" t="s">
        <v>159</v>
      </c>
      <c r="J23" s="3" t="s">
        <v>159</v>
      </c>
    </row>
    <row r="24" spans="1:10" x14ac:dyDescent="0.3">
      <c r="A24" s="2">
        <v>36187</v>
      </c>
      <c r="B24" s="1" t="s">
        <v>149</v>
      </c>
      <c r="C24" s="10">
        <v>20</v>
      </c>
      <c r="D24" s="4">
        <v>5169297.0199999996</v>
      </c>
      <c r="E24" s="5">
        <v>286</v>
      </c>
      <c r="F24" s="4">
        <v>16463.729299999999</v>
      </c>
      <c r="G24" s="76">
        <v>23</v>
      </c>
      <c r="H24" s="10">
        <v>21</v>
      </c>
      <c r="I24" s="3">
        <v>21</v>
      </c>
      <c r="J24" s="3">
        <v>23</v>
      </c>
    </row>
    <row r="25" spans="1:10" x14ac:dyDescent="0.3">
      <c r="A25" s="24">
        <v>36436</v>
      </c>
      <c r="B25" s="21" t="s">
        <v>22</v>
      </c>
      <c r="C25" s="3">
        <v>21</v>
      </c>
      <c r="D25" s="22">
        <v>5023005.84</v>
      </c>
      <c r="E25" s="23">
        <v>5443</v>
      </c>
      <c r="F25" s="22">
        <v>987.06309999999996</v>
      </c>
      <c r="G25" s="77">
        <v>19</v>
      </c>
      <c r="H25" s="3">
        <v>17</v>
      </c>
      <c r="I25" s="3">
        <v>14</v>
      </c>
      <c r="J25" s="3">
        <v>13</v>
      </c>
    </row>
    <row r="26" spans="1:10" x14ac:dyDescent="0.3">
      <c r="A26" s="2">
        <v>7873</v>
      </c>
      <c r="B26" s="1" t="s">
        <v>15</v>
      </c>
      <c r="C26" s="10">
        <v>22</v>
      </c>
      <c r="D26" s="4">
        <v>5004384.84</v>
      </c>
      <c r="E26" s="5">
        <v>62086</v>
      </c>
      <c r="F26" s="4">
        <v>65.7012</v>
      </c>
      <c r="G26" s="76">
        <v>22</v>
      </c>
      <c r="H26" s="10">
        <v>20</v>
      </c>
      <c r="I26" s="3">
        <v>19</v>
      </c>
      <c r="J26" s="3">
        <v>16</v>
      </c>
    </row>
    <row r="27" spans="1:10" x14ac:dyDescent="0.3">
      <c r="A27" s="2">
        <v>37792</v>
      </c>
      <c r="B27" s="1" t="s">
        <v>173</v>
      </c>
      <c r="C27" s="10">
        <v>23</v>
      </c>
      <c r="D27" s="4">
        <v>4918285.55</v>
      </c>
      <c r="E27" s="5">
        <v>11354</v>
      </c>
      <c r="F27" s="4">
        <v>540.16740000000004</v>
      </c>
      <c r="G27" s="76">
        <v>24</v>
      </c>
      <c r="H27" s="10">
        <v>23</v>
      </c>
      <c r="I27" s="3">
        <v>22</v>
      </c>
      <c r="J27" s="3" t="s">
        <v>159</v>
      </c>
    </row>
    <row r="28" spans="1:10" x14ac:dyDescent="0.3">
      <c r="A28" s="2">
        <v>24024</v>
      </c>
      <c r="B28" s="1" t="s">
        <v>20</v>
      </c>
      <c r="C28" s="10">
        <v>24</v>
      </c>
      <c r="D28" s="4">
        <v>4908059.2699999996</v>
      </c>
      <c r="E28" s="5">
        <v>10404</v>
      </c>
      <c r="F28" s="4">
        <v>536.11329999999998</v>
      </c>
      <c r="G28" s="76">
        <v>21</v>
      </c>
      <c r="H28" s="10">
        <v>22</v>
      </c>
      <c r="I28" s="3">
        <v>20</v>
      </c>
      <c r="J28" s="3">
        <v>20</v>
      </c>
    </row>
    <row r="29" spans="1:10" x14ac:dyDescent="0.3">
      <c r="A29" s="2">
        <v>42283</v>
      </c>
      <c r="B29" s="1" t="s">
        <v>319</v>
      </c>
      <c r="C29" s="10">
        <v>25</v>
      </c>
      <c r="D29" s="4">
        <v>4444243.83</v>
      </c>
      <c r="E29" s="5">
        <v>3929</v>
      </c>
      <c r="F29" s="4">
        <v>1503.4487999999999</v>
      </c>
      <c r="G29" s="10" t="s">
        <v>159</v>
      </c>
      <c r="H29" s="10" t="s">
        <v>159</v>
      </c>
      <c r="I29" s="10">
        <v>25</v>
      </c>
      <c r="J29" s="10">
        <v>25</v>
      </c>
    </row>
    <row r="30" spans="1:10" x14ac:dyDescent="0.3">
      <c r="A30" s="14"/>
      <c r="B30" s="14"/>
      <c r="C30" s="15"/>
      <c r="D30" s="11" t="s">
        <v>217</v>
      </c>
      <c r="E30" s="12" t="s">
        <v>218</v>
      </c>
      <c r="F30" s="18" t="s">
        <v>219</v>
      </c>
      <c r="G30" s="13" t="s">
        <v>217</v>
      </c>
      <c r="H30" s="13" t="s">
        <v>217</v>
      </c>
      <c r="I30" s="13" t="s">
        <v>217</v>
      </c>
      <c r="J30" s="13" t="s">
        <v>217</v>
      </c>
    </row>
    <row r="31" spans="1:10" x14ac:dyDescent="0.3">
      <c r="A31" s="15"/>
      <c r="B31" s="16"/>
      <c r="C31" s="15"/>
      <c r="D31" s="30">
        <f>SUM(D5:D29)</f>
        <v>212631790.93000007</v>
      </c>
      <c r="E31" s="32">
        <f>SUM(E5:E29)</f>
        <v>417259</v>
      </c>
      <c r="F31" s="30">
        <f>D31/E31</f>
        <v>509.59186244035493</v>
      </c>
      <c r="G31" s="30">
        <v>197335421.47000009</v>
      </c>
      <c r="H31" s="30">
        <v>185846507.51000008</v>
      </c>
      <c r="I31" s="30">
        <v>166383923.50999999</v>
      </c>
      <c r="J31" s="30">
        <v>155407200.13999993</v>
      </c>
    </row>
    <row r="32" spans="1:10" x14ac:dyDescent="0.3">
      <c r="G32" s="17" t="s">
        <v>218</v>
      </c>
      <c r="H32" s="17" t="s">
        <v>218</v>
      </c>
      <c r="I32" s="17" t="s">
        <v>218</v>
      </c>
      <c r="J32" s="17" t="s">
        <v>218</v>
      </c>
    </row>
    <row r="33" spans="2:10" x14ac:dyDescent="0.3">
      <c r="G33" s="31">
        <v>400787</v>
      </c>
      <c r="H33" s="31">
        <v>367329</v>
      </c>
      <c r="I33" s="31">
        <v>349780</v>
      </c>
      <c r="J33" s="31">
        <v>346778</v>
      </c>
    </row>
    <row r="34" spans="2:10" x14ac:dyDescent="0.3">
      <c r="B34" s="25"/>
      <c r="G34" s="18" t="s">
        <v>219</v>
      </c>
      <c r="H34" s="18" t="s">
        <v>219</v>
      </c>
      <c r="I34" s="18" t="s">
        <v>219</v>
      </c>
      <c r="J34" s="18" t="s">
        <v>219</v>
      </c>
    </row>
    <row r="35" spans="2:10" x14ac:dyDescent="0.3">
      <c r="G35" s="4">
        <f>G31/G33</f>
        <v>492.36981606189846</v>
      </c>
      <c r="H35" s="4">
        <f t="shared" ref="H35:J35" si="0">H31/H33</f>
        <v>505.94019941251599</v>
      </c>
      <c r="I35" s="4">
        <f t="shared" si="0"/>
        <v>475.68163848704899</v>
      </c>
      <c r="J35" s="4">
        <f t="shared" si="0"/>
        <v>448.14607656771744</v>
      </c>
    </row>
  </sheetData>
  <mergeCells count="2">
    <mergeCell ref="A1:J1"/>
    <mergeCell ref="A2:J2"/>
  </mergeCells>
  <pageMargins left="0.7" right="0.7" top="0.75" bottom="0.75" header="0.3" footer="0.3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HelpDesk Status Report 02.2023</vt:lpstr>
      <vt:lpstr>MO SmartPA POS Transp</vt:lpstr>
      <vt:lpstr>Top 25 by Claim SFY23Q2</vt:lpstr>
      <vt:lpstr>Top 25 by Paid Amt SFY23Q2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Colozza</dc:creator>
  <cp:lastModifiedBy>Kemna, Luann</cp:lastModifiedBy>
  <cp:lastPrinted>2023-03-22T14:50:54Z</cp:lastPrinted>
  <dcterms:created xsi:type="dcterms:W3CDTF">2021-03-10T19:46:48Z</dcterms:created>
  <dcterms:modified xsi:type="dcterms:W3CDTF">2023-10-06T13:49:46Z</dcterms:modified>
</cp:coreProperties>
</file>